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15480" windowHeight="10830" activeTab="3"/>
  </bookViews>
  <sheets>
    <sheet name="šj" sheetId="1" r:id="rId1"/>
    <sheet name="šuň" sheetId="2" r:id="rId2"/>
    <sheet name="pio" sheetId="3" r:id="rId3"/>
    <sheet name="leg" sheetId="4" r:id="rId4"/>
    <sheet name="škd" sheetId="5" r:id="rId5"/>
    <sheet name="zš" sheetId="6" r:id="rId6"/>
    <sheet name="Spolu" sheetId="7" r:id="rId7"/>
  </sheets>
  <definedNames/>
  <calcPr fullCalcOnLoad="1"/>
</workbook>
</file>

<file path=xl/sharedStrings.xml><?xml version="1.0" encoding="utf-8"?>
<sst xmlns="http://schemas.openxmlformats.org/spreadsheetml/2006/main" count="649" uniqueCount="104">
  <si>
    <t xml:space="preserve">ZŠ s MŠ, Sibírska 39, Bratislava         </t>
  </si>
  <si>
    <t>Rozpočet 2004</t>
  </si>
  <si>
    <t>Návrh úpravy rozpočtu 2004</t>
  </si>
  <si>
    <r>
      <rPr>
        <b/>
        <sz val="10"/>
        <rFont val="Times New Roman CE"/>
        <family val="1"/>
      </rPr>
      <t>Návrh rozpočtu 2004 dec.</t>
    </r>
  </si>
  <si>
    <t>600  Bežné výdavky spolu</t>
  </si>
  <si>
    <t>610      Mzdy, platy, služobné príjmy a vyrovnania</t>
  </si>
  <si>
    <t>611         Tarifný plat</t>
  </si>
  <si>
    <t>612         Príplatky</t>
  </si>
  <si>
    <t>614         Odmeny</t>
  </si>
  <si>
    <t>622        Poistné do Spoločnej zdravotnej poisťovne</t>
  </si>
  <si>
    <t>623        Poistné do ostatných zdravotných poisťovní</t>
  </si>
  <si>
    <t>625        Poistné do Sociálnej poisťovne</t>
  </si>
  <si>
    <t>625001  Nemocenské poistenie</t>
  </si>
  <si>
    <t>625002  Starobné poistenie</t>
  </si>
  <si>
    <t>625003  Úrazové poistenie</t>
  </si>
  <si>
    <t>625004  Invalidné poistenie</t>
  </si>
  <si>
    <t>625005  Na poistenie v nezamestnanosti</t>
  </si>
  <si>
    <t>625007  Na poistenie do rezervného fondu</t>
  </si>
  <si>
    <r>
      <rPr>
        <b/>
        <sz val="10"/>
        <rFont val="Times New Roman CE"/>
        <family val="1"/>
      </rPr>
      <t>627         Príspevok do dopl. dôch. poisťovní</t>
    </r>
  </si>
  <si>
    <t>630      Tovary a služby</t>
  </si>
  <si>
    <t>631         Cestovné náhrady</t>
  </si>
  <si>
    <t>631001  Tuzemské</t>
  </si>
  <si>
    <t>631002  Zahraničné</t>
  </si>
  <si>
    <t>632         Energie, voda a komunikácie</t>
  </si>
  <si>
    <t>632001  Energie</t>
  </si>
  <si>
    <r>
      <rPr>
        <sz val="10"/>
        <rFont val="Times New Roman CE"/>
        <family val="1"/>
      </rPr>
      <t>632002  Vodné, stočné</t>
    </r>
  </si>
  <si>
    <t>632003  Poštové a telekomunikačné služby</t>
  </si>
  <si>
    <t>633         Materiál</t>
  </si>
  <si>
    <t>633001  Interiérové vybavenie</t>
  </si>
  <si>
    <t>633002  Výpočtová technika</t>
  </si>
  <si>
    <t>633003  Telekomunikačná technika</t>
  </si>
  <si>
    <r>
      <rPr>
        <sz val="10"/>
        <rFont val="Times New Roman CE"/>
        <family val="1"/>
      </rPr>
      <t>633004  Prevádzkové stroje, prístr., zar., náradie</t>
    </r>
  </si>
  <si>
    <r>
      <rPr>
        <sz val="10"/>
        <rFont val="Times New Roman CE"/>
        <family val="1"/>
      </rPr>
      <t>633005  Špeciálne stroje, prístr., zar., náradie</t>
    </r>
  </si>
  <si>
    <t>633006  Všeobecný materiál</t>
  </si>
  <si>
    <r>
      <rPr>
        <sz val="10"/>
        <rFont val="Times New Roman CE"/>
        <family val="1"/>
      </rPr>
      <t>633009  Knihy, čas., noviny, učebnice, učeb. pom.</t>
    </r>
  </si>
  <si>
    <t>633010  Pracovné odevy, obuv a prac. pomôcky</t>
  </si>
  <si>
    <t>633011  Potraviny</t>
  </si>
  <si>
    <t>633015  Palivá ako zdroj energie</t>
  </si>
  <si>
    <t>633016  Reprezentačné</t>
  </si>
  <si>
    <t>634         Dopravné</t>
  </si>
  <si>
    <t>634001  Palivo, mazivá, oleje</t>
  </si>
  <si>
    <t>634004  Prepravné a prenájom dopravných prostriedkov</t>
  </si>
  <si>
    <t>635         Rutinná a štandardná údržba</t>
  </si>
  <si>
    <t>635001  Interiérového vybavenia</t>
  </si>
  <si>
    <t>635002  Výpočtovej techniky</t>
  </si>
  <si>
    <r>
      <rPr>
        <sz val="10"/>
        <rFont val="Times New Roman CE"/>
        <family val="1"/>
      </rPr>
      <t>635004  Prevádzkových strojov, prístrojov a zar.</t>
    </r>
  </si>
  <si>
    <t>635006  Budov, priestorov a objektov</t>
  </si>
  <si>
    <r>
      <rPr>
        <sz val="10"/>
        <rFont val="Times New Roman CE"/>
        <family val="1"/>
      </rPr>
      <t>635007  Pracovných odevov, obuvy a prac. pomôcok</t>
    </r>
  </si>
  <si>
    <t>635008  Kníh, učebných pomôcok</t>
  </si>
  <si>
    <t>637         Ostatné tovary a služby</t>
  </si>
  <si>
    <t>637001  Školenia, kurzy, semináre a porady</t>
  </si>
  <si>
    <t>637002  Konkurzy a súťaže</t>
  </si>
  <si>
    <t>637003  Propagácia, reklama a inzercia</t>
  </si>
  <si>
    <t>637004  Všeobecné služby</t>
  </si>
  <si>
    <t>637005  Špeciálne služby</t>
  </si>
  <si>
    <t>637006  Náhrady</t>
  </si>
  <si>
    <t>637012  Poplatky, odvody, dane a clá</t>
  </si>
  <si>
    <t>637016  Prídel do sociálneho fondu</t>
  </si>
  <si>
    <t>637027  Odmeny na základe dohôd o vykonaní práce</t>
  </si>
  <si>
    <t>640      Bežné transfery</t>
  </si>
  <si>
    <r>
      <rPr>
        <b/>
        <sz val="10"/>
        <rFont val="Times New Roman CE"/>
        <family val="1"/>
      </rPr>
      <t>642         Transfery jednotlivcom, nezisk. PO a poskyt. ZS</t>
    </r>
  </si>
  <si>
    <t>642012  Na odstupné</t>
  </si>
  <si>
    <t>642013  Na odchodné</t>
  </si>
  <si>
    <t>642015  Na nemocenské dávky</t>
  </si>
  <si>
    <t>700     Kapitálové výdavky</t>
  </si>
  <si>
    <t>Výdavky celkom</t>
  </si>
  <si>
    <t>Rozpočet 2004</t>
  </si>
  <si>
    <t>Návrh úpravy rozpočtu 2004</t>
  </si>
  <si>
    <r>
      <rPr>
        <b/>
        <sz val="10"/>
        <rFont val="Times New Roman CE"/>
        <family val="1"/>
      </rPr>
      <t>Návrh rozpočtu 2004 dec.</t>
    </r>
  </si>
  <si>
    <t>200  Bežné príjmy spolu</t>
  </si>
  <si>
    <t>210       Príjmy z podnikania a vlastníctva majetku</t>
  </si>
  <si>
    <t>212         Príjmy z vlastníctva</t>
  </si>
  <si>
    <t>212003  Z prenajatých budov, priestorov a objektov</t>
  </si>
  <si>
    <t>220      Administratívne a iné poplatky a platby</t>
  </si>
  <si>
    <r>
      <rPr>
        <b/>
        <sz val="10"/>
        <rFont val="Times New Roman CE"/>
        <family val="1"/>
      </rPr>
      <t>223         Poplatky a platby z nepriem. a náhod. predajov a služ.</t>
    </r>
  </si>
  <si>
    <t>223001  Za predaj výrobkov, tovarov a služieb</t>
  </si>
  <si>
    <t>223002  Za jasle, materské školy a školské družiny</t>
  </si>
  <si>
    <t>223003  Za stravné</t>
  </si>
  <si>
    <t>Granty</t>
  </si>
  <si>
    <t>Príjmy celkom</t>
  </si>
  <si>
    <t>625006  Na garančný fond</t>
  </si>
  <si>
    <t>621        Poistné do Všeobenej zdravotnej poisťovne</t>
  </si>
  <si>
    <t>633013 Software a licencie</t>
  </si>
  <si>
    <t xml:space="preserve">620      Poistné a príspevok zamestnávateľa soc.poist </t>
  </si>
  <si>
    <t>Základná škola</t>
  </si>
  <si>
    <t>Materská škola Legerského</t>
  </si>
  <si>
    <t>Školská jedáleň</t>
  </si>
  <si>
    <t>Materská škola Šuňavcova</t>
  </si>
  <si>
    <t>Školský klub detí</t>
  </si>
  <si>
    <t>642026 Na dávku v hmot. Núdzi a prísp k dávke</t>
  </si>
  <si>
    <t>VÝDAVKY                                        (v €)</t>
  </si>
  <si>
    <t>243        Z účtov finančného hospodárenia</t>
  </si>
  <si>
    <t>PRÍJMY                                        (v €)</t>
  </si>
  <si>
    <t>243      Z účtov finančného hospodárenia</t>
  </si>
  <si>
    <t>637031 Pokuty a penále</t>
  </si>
  <si>
    <t>637015 Poistné</t>
  </si>
  <si>
    <t>642014 Jednotlivcovi</t>
  </si>
  <si>
    <t>642026 Na dávku v hmot. núdzi a prísp.</t>
  </si>
  <si>
    <t>637014 Stravovanie</t>
  </si>
  <si>
    <t>292       Iné</t>
  </si>
  <si>
    <t>Čerpanie rozpočtu r. 2011 v €</t>
  </si>
  <si>
    <t>Čerpanie rozpočtu r. 2012 v €</t>
  </si>
  <si>
    <t xml:space="preserve">Čerpanie rozpočtu r. 2011 v € </t>
  </si>
  <si>
    <t>Materská škola Pionierska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</si>
</sst>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3">
    <font>
      <sz val="10"/>
      <name val="Arial CE"/>
      <family val="0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 CE"/>
      <family val="0"/>
    </font>
  </fonts>
  <fills count="2">
    <fill>
      <patternFill/>
    </fill>
    <fill>
      <patternFill patternType="gray125"/>
    </fill>
  </fills>
  <borders count="10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3" fontId="7" fillId="0" borderId="3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7" fillId="0" borderId="36" xfId="0" applyFont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0" fontId="7" fillId="0" borderId="36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7" fillId="0" borderId="51" xfId="0" applyFont="1" applyBorder="1" applyAlignment="1">
      <alignment horizontal="left"/>
    </xf>
    <xf numFmtId="3" fontId="7" fillId="0" borderId="52" xfId="0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7" fillId="0" borderId="27" xfId="0" applyFont="1" applyBorder="1" applyAlignment="1">
      <alignment horizontal="left"/>
    </xf>
    <xf numFmtId="3" fontId="7" fillId="0" borderId="27" xfId="0" applyNumberFormat="1" applyFont="1" applyFill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25" xfId="0" applyFont="1" applyBorder="1" applyAlignment="1">
      <alignment horizontal="left"/>
    </xf>
    <xf numFmtId="4" fontId="7" fillId="0" borderId="16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6" fillId="0" borderId="65" xfId="0" applyFont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7" fillId="0" borderId="67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68" xfId="0" applyNumberFormat="1" applyFont="1" applyBorder="1" applyAlignment="1">
      <alignment/>
    </xf>
    <xf numFmtId="4" fontId="2" fillId="0" borderId="69" xfId="0" applyNumberFormat="1" applyFont="1" applyBorder="1" applyAlignment="1">
      <alignment/>
    </xf>
    <xf numFmtId="4" fontId="7" fillId="0" borderId="70" xfId="0" applyNumberFormat="1" applyFont="1" applyFill="1" applyBorder="1" applyAlignment="1">
      <alignment/>
    </xf>
    <xf numFmtId="4" fontId="6" fillId="0" borderId="71" xfId="0" applyNumberFormat="1" applyFont="1" applyBorder="1" applyAlignment="1">
      <alignment/>
    </xf>
    <xf numFmtId="4" fontId="2" fillId="0" borderId="72" xfId="0" applyNumberFormat="1" applyFont="1" applyBorder="1" applyAlignment="1">
      <alignment/>
    </xf>
    <xf numFmtId="4" fontId="7" fillId="0" borderId="73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47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" fontId="2" fillId="0" borderId="74" xfId="0" applyNumberFormat="1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4" fontId="7" fillId="0" borderId="27" xfId="0" applyNumberFormat="1" applyFont="1" applyFill="1" applyBorder="1" applyAlignment="1">
      <alignment/>
    </xf>
    <xf numFmtId="0" fontId="2" fillId="0" borderId="75" xfId="0" applyFont="1" applyBorder="1" applyAlignment="1">
      <alignment/>
    </xf>
    <xf numFmtId="0" fontId="2" fillId="0" borderId="27" xfId="0" applyFont="1" applyBorder="1" applyAlignment="1">
      <alignment horizontal="left"/>
    </xf>
    <xf numFmtId="3" fontId="6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2" fillId="0" borderId="76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" fontId="7" fillId="0" borderId="78" xfId="0" applyNumberFormat="1" applyFont="1" applyFill="1" applyBorder="1" applyAlignment="1">
      <alignment/>
    </xf>
    <xf numFmtId="4" fontId="7" fillId="0" borderId="79" xfId="0" applyNumberFormat="1" applyFont="1" applyFill="1" applyBorder="1" applyAlignment="1">
      <alignment/>
    </xf>
    <xf numFmtId="4" fontId="7" fillId="0" borderId="80" xfId="0" applyNumberFormat="1" applyFont="1" applyFill="1" applyBorder="1" applyAlignment="1">
      <alignment/>
    </xf>
    <xf numFmtId="4" fontId="2" fillId="0" borderId="81" xfId="0" applyNumberFormat="1" applyFont="1" applyFill="1" applyBorder="1" applyAlignment="1">
      <alignment/>
    </xf>
    <xf numFmtId="4" fontId="2" fillId="0" borderId="79" xfId="0" applyNumberFormat="1" applyFont="1" applyFill="1" applyBorder="1" applyAlignment="1">
      <alignment/>
    </xf>
    <xf numFmtId="4" fontId="2" fillId="0" borderId="82" xfId="0" applyNumberFormat="1" applyFont="1" applyFill="1" applyBorder="1" applyAlignment="1">
      <alignment/>
    </xf>
    <xf numFmtId="4" fontId="6" fillId="0" borderId="83" xfId="0" applyNumberFormat="1" applyFont="1" applyFill="1" applyBorder="1" applyAlignment="1">
      <alignment/>
    </xf>
    <xf numFmtId="4" fontId="6" fillId="0" borderId="84" xfId="0" applyNumberFormat="1" applyFont="1" applyBorder="1" applyAlignment="1">
      <alignment/>
    </xf>
    <xf numFmtId="4" fontId="2" fillId="0" borderId="85" xfId="0" applyNumberFormat="1" applyFont="1" applyBorder="1" applyAlignment="1">
      <alignment/>
    </xf>
    <xf numFmtId="4" fontId="6" fillId="0" borderId="86" xfId="0" applyNumberFormat="1" applyFont="1" applyBorder="1" applyAlignment="1">
      <alignment/>
    </xf>
    <xf numFmtId="4" fontId="2" fillId="0" borderId="87" xfId="0" applyNumberFormat="1" applyFont="1" applyBorder="1" applyAlignment="1">
      <alignment/>
    </xf>
    <xf numFmtId="4" fontId="2" fillId="0" borderId="81" xfId="0" applyNumberFormat="1" applyFont="1" applyBorder="1" applyAlignment="1">
      <alignment/>
    </xf>
    <xf numFmtId="4" fontId="2" fillId="0" borderId="88" xfId="0" applyNumberFormat="1" applyFont="1" applyBorder="1" applyAlignment="1">
      <alignment/>
    </xf>
    <xf numFmtId="4" fontId="6" fillId="0" borderId="89" xfId="0" applyNumberFormat="1" applyFont="1" applyBorder="1" applyAlignment="1">
      <alignment/>
    </xf>
    <xf numFmtId="4" fontId="2" fillId="0" borderId="90" xfId="0" applyNumberFormat="1" applyFont="1" applyBorder="1" applyAlignment="1">
      <alignment/>
    </xf>
    <xf numFmtId="4" fontId="2" fillId="0" borderId="84" xfId="0" applyNumberFormat="1" applyFont="1" applyBorder="1" applyAlignment="1">
      <alignment/>
    </xf>
    <xf numFmtId="4" fontId="2" fillId="0" borderId="91" xfId="0" applyNumberFormat="1" applyFont="1" applyBorder="1" applyAlignment="1">
      <alignment/>
    </xf>
    <xf numFmtId="4" fontId="7" fillId="0" borderId="92" xfId="0" applyNumberFormat="1" applyFont="1" applyFill="1" applyBorder="1" applyAlignment="1">
      <alignment/>
    </xf>
    <xf numFmtId="4" fontId="2" fillId="0" borderId="81" xfId="0" applyNumberFormat="1" applyFont="1" applyFill="1" applyBorder="1" applyAlignment="1">
      <alignment/>
    </xf>
    <xf numFmtId="4" fontId="2" fillId="0" borderId="79" xfId="0" applyNumberFormat="1" applyFont="1" applyFill="1" applyBorder="1" applyAlignment="1">
      <alignment/>
    </xf>
    <xf numFmtId="4" fontId="2" fillId="0" borderId="82" xfId="0" applyNumberFormat="1" applyFont="1" applyFill="1" applyBorder="1" applyAlignment="1">
      <alignment/>
    </xf>
    <xf numFmtId="4" fontId="2" fillId="0" borderId="93" xfId="0" applyNumberFormat="1" applyFont="1" applyBorder="1" applyAlignment="1">
      <alignment/>
    </xf>
    <xf numFmtId="0" fontId="6" fillId="0" borderId="94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4" fontId="7" fillId="0" borderId="82" xfId="0" applyNumberFormat="1" applyFont="1" applyFill="1" applyBorder="1" applyAlignment="1">
      <alignment/>
    </xf>
    <xf numFmtId="4" fontId="6" fillId="0" borderId="95" xfId="0" applyNumberFormat="1" applyFont="1" applyFill="1" applyBorder="1" applyAlignment="1">
      <alignment/>
    </xf>
    <xf numFmtId="4" fontId="2" fillId="0" borderId="78" xfId="0" applyNumberFormat="1" applyFont="1" applyFill="1" applyBorder="1" applyAlignment="1">
      <alignment/>
    </xf>
    <xf numFmtId="4" fontId="6" fillId="0" borderId="95" xfId="0" applyNumberFormat="1" applyFont="1" applyBorder="1" applyAlignment="1">
      <alignment/>
    </xf>
    <xf numFmtId="4" fontId="2" fillId="0" borderId="96" xfId="0" applyNumberFormat="1" applyFont="1" applyBorder="1" applyAlignment="1">
      <alignment/>
    </xf>
    <xf numFmtId="0" fontId="6" fillId="0" borderId="95" xfId="0" applyFont="1" applyFill="1" applyBorder="1" applyAlignment="1">
      <alignment horizontal="center" vertical="center" wrapText="1"/>
    </xf>
    <xf numFmtId="4" fontId="7" fillId="0" borderId="97" xfId="0" applyNumberFormat="1" applyFont="1" applyFill="1" applyBorder="1" applyAlignment="1">
      <alignment/>
    </xf>
    <xf numFmtId="4" fontId="6" fillId="0" borderId="98" xfId="0" applyNumberFormat="1" applyFont="1" applyFill="1" applyBorder="1" applyAlignment="1">
      <alignment/>
    </xf>
    <xf numFmtId="4" fontId="2" fillId="0" borderId="97" xfId="0" applyNumberFormat="1" applyFont="1" applyFill="1" applyBorder="1" applyAlignment="1">
      <alignment/>
    </xf>
    <xf numFmtId="4" fontId="6" fillId="0" borderId="98" xfId="0" applyNumberFormat="1" applyFont="1" applyBorder="1" applyAlignment="1">
      <alignment/>
    </xf>
    <xf numFmtId="4" fontId="2" fillId="0" borderId="99" xfId="0" applyNumberFormat="1" applyFont="1" applyBorder="1" applyAlignment="1">
      <alignment/>
    </xf>
    <xf numFmtId="4" fontId="2" fillId="0" borderId="100" xfId="0" applyNumberFormat="1" applyFont="1" applyBorder="1" applyAlignment="1">
      <alignment/>
    </xf>
    <xf numFmtId="4" fontId="7" fillId="0" borderId="101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7" fillId="0" borderId="84" xfId="0" applyNumberFormat="1" applyFont="1" applyFill="1" applyBorder="1" applyAlignment="1">
      <alignment/>
    </xf>
    <xf numFmtId="4" fontId="7" fillId="0" borderId="102" xfId="0" applyNumberFormat="1" applyFont="1" applyFill="1" applyBorder="1" applyAlignment="1">
      <alignment/>
    </xf>
    <xf numFmtId="4" fontId="2" fillId="0" borderId="103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5" fillId="0" borderId="10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7"/>
  <sheetViews>
    <sheetView workbookViewId="0" topLeftCell="A61">
      <selection activeCell="G87" sqref="G87"/>
    </sheetView>
  </sheetViews>
  <sheetFormatPr defaultColWidth="9.00390625" defaultRowHeight="12.75"/>
  <cols>
    <col min="2" max="2" width="51.375" style="0" customWidth="1"/>
    <col min="3" max="3" width="0.12890625" style="0" hidden="1" customWidth="1"/>
    <col min="4" max="4" width="9.125" style="0" hidden="1" customWidth="1"/>
    <col min="5" max="5" width="0.12890625" style="0" customWidth="1"/>
    <col min="6" max="6" width="11.25390625" style="0" customWidth="1"/>
    <col min="7" max="7" width="12.875" style="0" customWidth="1"/>
  </cols>
  <sheetData>
    <row r="3" spans="1:6" ht="20.25" thickBot="1">
      <c r="A3" s="3"/>
      <c r="B3" s="104" t="s">
        <v>86</v>
      </c>
      <c r="C3" s="3"/>
      <c r="D3" s="3"/>
      <c r="E3" s="3"/>
      <c r="F3" s="3"/>
    </row>
    <row r="4" spans="1:7" ht="50.25" customHeight="1" thickBot="1">
      <c r="A4" s="208" t="s">
        <v>90</v>
      </c>
      <c r="B4" s="208"/>
      <c r="C4" s="5" t="s">
        <v>1</v>
      </c>
      <c r="D4" s="5" t="s">
        <v>2</v>
      </c>
      <c r="E4" s="5" t="s">
        <v>3</v>
      </c>
      <c r="F4" s="161" t="s">
        <v>100</v>
      </c>
      <c r="G4" s="162" t="s">
        <v>101</v>
      </c>
    </row>
    <row r="5" spans="1:7" ht="16.5" thickBot="1">
      <c r="A5" s="62" t="s">
        <v>4</v>
      </c>
      <c r="B5" s="6"/>
      <c r="C5" s="7" t="e">
        <f>C6+C10+C23+C64</f>
        <v>#REF!</v>
      </c>
      <c r="D5" s="7" t="e">
        <f>D6+D10+D23+D64</f>
        <v>#REF!</v>
      </c>
      <c r="E5" s="7" t="e">
        <f>E6+E10+E23+E64</f>
        <v>#REF!</v>
      </c>
      <c r="F5" s="181">
        <f>(F6+F10+F23+F64)</f>
        <v>63369.64</v>
      </c>
      <c r="G5" s="181">
        <f>(G6+G10+G23+G64)</f>
        <v>80060.91</v>
      </c>
    </row>
    <row r="6" spans="1:7" ht="16.5" thickBot="1">
      <c r="A6" s="64"/>
      <c r="B6" s="56" t="s">
        <v>5</v>
      </c>
      <c r="C6" s="57" t="e">
        <f>C7+C8+C9</f>
        <v>#REF!</v>
      </c>
      <c r="D6" s="57" t="e">
        <f>D7+D8+D9</f>
        <v>#REF!</v>
      </c>
      <c r="E6" s="57" t="e">
        <f>E7+E8+E9</f>
        <v>#REF!</v>
      </c>
      <c r="F6" s="165">
        <f>(F7+F8+F9)</f>
        <v>29838.65</v>
      </c>
      <c r="G6" s="165">
        <f>(G7+G8+G9)</f>
        <v>34828.020000000004</v>
      </c>
    </row>
    <row r="7" spans="1:7" ht="12.75">
      <c r="A7" s="63"/>
      <c r="B7" s="60" t="s">
        <v>6</v>
      </c>
      <c r="C7" s="58" t="e">
        <f>#REF!+#REF!+#REF!+#REF!+#REF!+#REF!+#REF!</f>
        <v>#REF!</v>
      </c>
      <c r="D7" s="58" t="e">
        <f>#REF!+#REF!+#REF!+#REF!+#REF!+#REF!+#REF!</f>
        <v>#REF!</v>
      </c>
      <c r="E7" s="58" t="e">
        <f>#REF!+#REF!+#REF!+#REF!+#REF!+#REF!+#REF!</f>
        <v>#REF!</v>
      </c>
      <c r="F7" s="125">
        <v>27295.06</v>
      </c>
      <c r="G7" s="125">
        <v>31625.24</v>
      </c>
    </row>
    <row r="8" spans="1:7" ht="12.75">
      <c r="A8" s="59"/>
      <c r="B8" s="60" t="s">
        <v>7</v>
      </c>
      <c r="C8" s="58" t="e">
        <f>#REF!+#REF!+#REF!+#REF!+#REF!+#REF!+#REF!</f>
        <v>#REF!</v>
      </c>
      <c r="D8" s="58" t="e">
        <f>#REF!+#REF!+#REF!+#REF!+#REF!+#REF!+#REF!</f>
        <v>#REF!</v>
      </c>
      <c r="E8" s="58" t="e">
        <f>#REF!+#REF!+#REF!+#REF!+#REF!+#REF!+#REF!</f>
        <v>#REF!</v>
      </c>
      <c r="F8" s="125">
        <v>1033.59</v>
      </c>
      <c r="G8" s="125">
        <v>787.78</v>
      </c>
    </row>
    <row r="9" spans="1:7" ht="13.5" thickBot="1">
      <c r="A9" s="65"/>
      <c r="B9" s="66" t="s">
        <v>8</v>
      </c>
      <c r="C9" s="67" t="e">
        <f>#REF!+#REF!+#REF!+#REF!+#REF!+#REF!+#REF!</f>
        <v>#REF!</v>
      </c>
      <c r="D9" s="67" t="e">
        <f>#REF!+#REF!+#REF!+#REF!+#REF!+#REF!+#REF!</f>
        <v>#REF!</v>
      </c>
      <c r="E9" s="67" t="e">
        <f>#REF!+#REF!+#REF!+#REF!+#REF!+#REF!+#REF!</f>
        <v>#REF!</v>
      </c>
      <c r="F9" s="143">
        <v>1510</v>
      </c>
      <c r="G9" s="143">
        <v>2415</v>
      </c>
    </row>
    <row r="10" spans="1:7" ht="16.5" thickBot="1">
      <c r="A10" s="70"/>
      <c r="B10" s="71" t="s">
        <v>83</v>
      </c>
      <c r="C10" s="72" t="e">
        <f>C11+C12+C13+C14+C22</f>
        <v>#REF!</v>
      </c>
      <c r="D10" s="72" t="e">
        <f>D11+D12+D13+D14+D22</f>
        <v>#REF!</v>
      </c>
      <c r="E10" s="72" t="e">
        <f>E11+E12+E13+E14+E22</f>
        <v>#REF!</v>
      </c>
      <c r="F10" s="166">
        <f>(F11+F12+F13+F14)</f>
        <v>10302.36</v>
      </c>
      <c r="G10" s="166">
        <f>(G11+G12+G13+G14)</f>
        <v>11929.789999999999</v>
      </c>
    </row>
    <row r="11" spans="1:7" ht="12.75">
      <c r="A11" s="63"/>
      <c r="B11" s="68" t="s">
        <v>81</v>
      </c>
      <c r="C11" s="69" t="e">
        <f>#REF!+#REF!+#REF!+#REF!+#REF!+#REF!+#REF!</f>
        <v>#REF!</v>
      </c>
      <c r="D11" s="69" t="e">
        <f>#REF!+#REF!+#REF!+#REF!+#REF!+#REF!+#REF!</f>
        <v>#REF!</v>
      </c>
      <c r="E11" s="69" t="e">
        <f>#REF!+#REF!+#REF!+#REF!+#REF!+#REF!+#REF!</f>
        <v>#REF!</v>
      </c>
      <c r="F11" s="144">
        <v>2033</v>
      </c>
      <c r="G11" s="144">
        <v>2367.7</v>
      </c>
    </row>
    <row r="12" spans="1:7" ht="12.75">
      <c r="A12" s="59"/>
      <c r="B12" s="60" t="s">
        <v>9</v>
      </c>
      <c r="C12" s="58" t="e">
        <f>#REF!+#REF!+#REF!+#REF!+#REF!+#REF!+#REF!</f>
        <v>#REF!</v>
      </c>
      <c r="D12" s="58" t="e">
        <f>#REF!+#REF!+#REF!+#REF!+#REF!+#REF!+#REF!</f>
        <v>#REF!</v>
      </c>
      <c r="E12" s="58" t="e">
        <f>#REF!+#REF!+#REF!+#REF!+#REF!+#REF!+#REF!</f>
        <v>#REF!</v>
      </c>
      <c r="F12" s="125">
        <v>0</v>
      </c>
      <c r="G12" s="125">
        <v>0</v>
      </c>
    </row>
    <row r="13" spans="1:7" ht="12.75">
      <c r="A13" s="59"/>
      <c r="B13" s="60" t="s">
        <v>10</v>
      </c>
      <c r="C13" s="58" t="e">
        <f>#REF!+#REF!+#REF!+#REF!+#REF!+#REF!+#REF!</f>
        <v>#REF!</v>
      </c>
      <c r="D13" s="58" t="e">
        <f>#REF!+#REF!+#REF!+#REF!+#REF!+#REF!+#REF!</f>
        <v>#REF!</v>
      </c>
      <c r="E13" s="58" t="e">
        <f>#REF!+#REF!+#REF!+#REF!+#REF!+#REF!+#REF!</f>
        <v>#REF!</v>
      </c>
      <c r="F13" s="125">
        <v>885.34</v>
      </c>
      <c r="G13" s="125">
        <v>1067.27</v>
      </c>
    </row>
    <row r="14" spans="1:7" ht="12.75">
      <c r="A14" s="59"/>
      <c r="B14" s="60" t="s">
        <v>11</v>
      </c>
      <c r="C14" s="58" t="e">
        <f>C15+C16+C17+C18+C19+C21</f>
        <v>#REF!</v>
      </c>
      <c r="D14" s="58" t="e">
        <f>D15+D16+D17+D18+D19+D21</f>
        <v>#REF!</v>
      </c>
      <c r="E14" s="58" t="e">
        <f>E15+E16+E17+E18+E19+E21</f>
        <v>#REF!</v>
      </c>
      <c r="F14" s="125">
        <f>(F15+F16+F17+F18+F19+F20+F21)</f>
        <v>7384.02</v>
      </c>
      <c r="G14" s="125">
        <f>G15+G16+G17+G18+G19+G20+G21</f>
        <v>8494.82</v>
      </c>
    </row>
    <row r="15" spans="1:7" ht="12.75">
      <c r="A15" s="61"/>
      <c r="B15" s="16" t="s">
        <v>12</v>
      </c>
      <c r="C15" s="17" t="e">
        <f>#REF!+#REF!+#REF!+#REF!+#REF!+#REF!+#REF!</f>
        <v>#REF!</v>
      </c>
      <c r="D15" s="17" t="e">
        <f>#REF!+#REF!+#REF!+#REF!+#REF!+#REF!+#REF!</f>
        <v>#REF!</v>
      </c>
      <c r="E15" s="17" t="e">
        <f>#REF!+#REF!+#REF!+#REF!+#REF!+#REF!+#REF!</f>
        <v>#REF!</v>
      </c>
      <c r="F15" s="182">
        <v>439.5</v>
      </c>
      <c r="G15" s="182">
        <v>477.05</v>
      </c>
    </row>
    <row r="16" spans="1:7" ht="12.75">
      <c r="A16" s="61"/>
      <c r="B16" s="19" t="s">
        <v>13</v>
      </c>
      <c r="C16" s="17" t="e">
        <f>#REF!+#REF!+#REF!+#REF!+#REF!+#REF!+#REF!</f>
        <v>#REF!</v>
      </c>
      <c r="D16" s="17" t="e">
        <f>#REF!+#REF!+#REF!+#REF!+#REF!+#REF!+#REF!</f>
        <v>#REF!</v>
      </c>
      <c r="E16" s="17" t="e">
        <f>#REF!+#REF!+#REF!+#REF!+#REF!+#REF!+#REF!</f>
        <v>#REF!</v>
      </c>
      <c r="F16" s="182">
        <v>4085.7</v>
      </c>
      <c r="G16" s="182">
        <v>4773.5</v>
      </c>
    </row>
    <row r="17" spans="1:7" ht="12.75">
      <c r="A17" s="61"/>
      <c r="B17" s="19" t="s">
        <v>14</v>
      </c>
      <c r="C17" s="17" t="e">
        <f>#REF!+#REF!+#REF!+#REF!+#REF!+#REF!+#REF!</f>
        <v>#REF!</v>
      </c>
      <c r="D17" s="17" t="e">
        <f>#REF!+#REF!+#REF!+#REF!+#REF!+#REF!+#REF!</f>
        <v>#REF!</v>
      </c>
      <c r="E17" s="17" t="e">
        <f>#REF!+#REF!+#REF!+#REF!+#REF!+#REF!+#REF!</f>
        <v>#REF!</v>
      </c>
      <c r="F17" s="182">
        <v>233.27</v>
      </c>
      <c r="G17" s="182">
        <v>277.44</v>
      </c>
    </row>
    <row r="18" spans="1:7" ht="12.75">
      <c r="A18" s="61"/>
      <c r="B18" s="21" t="s">
        <v>15</v>
      </c>
      <c r="C18" s="17" t="e">
        <f>#REF!+#REF!+#REF!+#REF!+#REF!+#REF!+#REF!</f>
        <v>#REF!</v>
      </c>
      <c r="D18" s="17" t="e">
        <f>#REF!+#REF!+#REF!+#REF!+#REF!+#REF!+#REF!</f>
        <v>#REF!</v>
      </c>
      <c r="E18" s="17" t="e">
        <f>#REF!+#REF!+#REF!+#REF!+#REF!+#REF!+#REF!</f>
        <v>#REF!</v>
      </c>
      <c r="F18" s="182">
        <v>875.34</v>
      </c>
      <c r="G18" s="182">
        <v>946.68</v>
      </c>
    </row>
    <row r="19" spans="1:7" ht="12.75">
      <c r="A19" s="61"/>
      <c r="B19" s="19" t="s">
        <v>16</v>
      </c>
      <c r="C19" s="17" t="e">
        <f>#REF!+#REF!+#REF!+#REF!+#REF!+#REF!+#REF!</f>
        <v>#REF!</v>
      </c>
      <c r="D19" s="17" t="e">
        <f>#REF!+#REF!+#REF!+#REF!+#REF!+#REF!+#REF!</f>
        <v>#REF!</v>
      </c>
      <c r="E19" s="17" t="e">
        <f>#REF!+#REF!+#REF!+#REF!+#REF!+#REF!+#REF!</f>
        <v>#REF!</v>
      </c>
      <c r="F19" s="182">
        <v>291.66</v>
      </c>
      <c r="G19" s="182">
        <v>315.35</v>
      </c>
    </row>
    <row r="20" spans="1:7" ht="12.75">
      <c r="A20" s="61"/>
      <c r="B20" s="53" t="s">
        <v>80</v>
      </c>
      <c r="C20" s="54"/>
      <c r="D20" s="54"/>
      <c r="E20" s="54"/>
      <c r="F20" s="183">
        <v>72.67</v>
      </c>
      <c r="G20" s="183">
        <v>85.62</v>
      </c>
    </row>
    <row r="21" spans="1:7" ht="13.5" thickBot="1">
      <c r="A21" s="73"/>
      <c r="B21" s="61" t="s">
        <v>17</v>
      </c>
      <c r="C21" s="74" t="e">
        <f>#REF!+#REF!+#REF!+#REF!+#REF!+#REF!+#REF!</f>
        <v>#REF!</v>
      </c>
      <c r="D21" s="24" t="e">
        <f>#REF!+#REF!+#REF!+#REF!+#REF!+#REF!+#REF!</f>
        <v>#REF!</v>
      </c>
      <c r="E21" s="24" t="e">
        <f>#REF!+#REF!+#REF!+#REF!+#REF!+#REF!+#REF!</f>
        <v>#REF!</v>
      </c>
      <c r="F21" s="184">
        <v>1385.88</v>
      </c>
      <c r="G21" s="184">
        <v>1619.18</v>
      </c>
    </row>
    <row r="22" spans="1:7" ht="13.5" thickBot="1">
      <c r="A22" s="75"/>
      <c r="B22" s="76" t="s">
        <v>18</v>
      </c>
      <c r="C22" s="77" t="e">
        <f>#REF!+#REF!+#REF!+#REF!+#REF!+#REF!+#REF!</f>
        <v>#REF!</v>
      </c>
      <c r="D22" s="77" t="e">
        <f>#REF!+#REF!+#REF!+#REF!+#REF!+#REF!+#REF!</f>
        <v>#REF!</v>
      </c>
      <c r="E22" s="77" t="e">
        <f>#REF!+#REF!+#REF!+#REF!+#REF!+#REF!+#REF!</f>
        <v>#REF!</v>
      </c>
      <c r="F22" s="170">
        <v>0</v>
      </c>
      <c r="G22" s="170">
        <v>0</v>
      </c>
    </row>
    <row r="23" spans="1:7" ht="16.5" thickBot="1">
      <c r="A23" s="78"/>
      <c r="B23" s="79" t="s">
        <v>19</v>
      </c>
      <c r="C23" s="72" t="e">
        <f>C24+C27+C31+C44+C47+C54</f>
        <v>#REF!</v>
      </c>
      <c r="D23" s="72" t="e">
        <f>D24+D27+D31+D44+D47+D54</f>
        <v>#REF!</v>
      </c>
      <c r="E23" s="72" t="e">
        <f>E24+E27+E31+E44+E47+E54</f>
        <v>#REF!</v>
      </c>
      <c r="F23" s="166">
        <f>(F24+F27+F31+F44+F47+F54)</f>
        <v>22753.57</v>
      </c>
      <c r="G23" s="166">
        <f>(G24+G27+G31+G44+G47+G54)</f>
        <v>32713.31</v>
      </c>
    </row>
    <row r="24" spans="1:7" ht="13.5" thickBot="1">
      <c r="A24" s="12"/>
      <c r="B24" s="13" t="s">
        <v>20</v>
      </c>
      <c r="C24" s="30" t="e">
        <f>C25+C26</f>
        <v>#REF!</v>
      </c>
      <c r="D24" s="30" t="e">
        <f>D25+D26</f>
        <v>#REF!</v>
      </c>
      <c r="E24" s="30" t="e">
        <f>E25+E26</f>
        <v>#REF!</v>
      </c>
      <c r="F24" s="171">
        <f>(F25+F26)</f>
        <v>0</v>
      </c>
      <c r="G24" s="171">
        <f>(G25+G26)</f>
        <v>0</v>
      </c>
    </row>
    <row r="25" spans="1:7" ht="12.75">
      <c r="A25" s="15"/>
      <c r="B25" s="16" t="s">
        <v>21</v>
      </c>
      <c r="C25" s="26" t="e">
        <f>#REF!+#REF!+#REF!+#REF!+#REF!+#REF!+#REF!</f>
        <v>#REF!</v>
      </c>
      <c r="D25" s="26" t="e">
        <f>#REF!+#REF!+#REF!+#REF!+#REF!+#REF!+#REF!</f>
        <v>#REF!</v>
      </c>
      <c r="E25" s="26" t="e">
        <f>#REF!+#REF!+#REF!+#REF!+#REF!+#REF!+#REF!</f>
        <v>#REF!</v>
      </c>
      <c r="F25" s="172">
        <v>0</v>
      </c>
      <c r="G25" s="172">
        <v>0</v>
      </c>
    </row>
    <row r="26" spans="1:7" ht="13.5" thickBot="1">
      <c r="A26" s="22"/>
      <c r="B26" s="23" t="s">
        <v>22</v>
      </c>
      <c r="C26" s="26" t="e">
        <f>#REF!+#REF!+#REF!+#REF!+#REF!+#REF!+#REF!</f>
        <v>#REF!</v>
      </c>
      <c r="D26" s="26" t="e">
        <f>#REF!+#REF!+#REF!+#REF!+#REF!+#REF!+#REF!</f>
        <v>#REF!</v>
      </c>
      <c r="E26" s="26" t="e">
        <f>#REF!+#REF!+#REF!+#REF!+#REF!+#REF!+#REF!</f>
        <v>#REF!</v>
      </c>
      <c r="F26" s="172">
        <v>0</v>
      </c>
      <c r="G26" s="172">
        <v>0</v>
      </c>
    </row>
    <row r="27" spans="1:7" ht="13.5" thickBot="1">
      <c r="A27" s="9"/>
      <c r="B27" s="10" t="s">
        <v>23</v>
      </c>
      <c r="C27" s="25" t="e">
        <f>C28+C29+C30</f>
        <v>#REF!</v>
      </c>
      <c r="D27" s="25" t="e">
        <f>D28+D29+D30</f>
        <v>#REF!</v>
      </c>
      <c r="E27" s="25" t="e">
        <f>E28+E29+E30</f>
        <v>#REF!</v>
      </c>
      <c r="F27" s="173">
        <f>(F28+F29+F30)</f>
        <v>15404.51</v>
      </c>
      <c r="G27" s="173">
        <f>(G28+G29+G30)</f>
        <v>22382.440000000002</v>
      </c>
    </row>
    <row r="28" spans="1:7" ht="12.75">
      <c r="A28" s="15"/>
      <c r="B28" s="16" t="s">
        <v>24</v>
      </c>
      <c r="C28" s="26" t="e">
        <f>#REF!+#REF!+#REF!+#REF!+#REF!+#REF!+#REF!</f>
        <v>#REF!</v>
      </c>
      <c r="D28" s="26" t="e">
        <f>#REF!+#REF!+#REF!+#REF!+#REF!+#REF!+#REF!</f>
        <v>#REF!</v>
      </c>
      <c r="E28" s="26" t="e">
        <f>#REF!+#REF!+#REF!+#REF!+#REF!+#REF!+#REF!</f>
        <v>#REF!</v>
      </c>
      <c r="F28" s="172">
        <v>11017.88</v>
      </c>
      <c r="G28" s="172">
        <v>19226.06</v>
      </c>
    </row>
    <row r="29" spans="1:7" ht="12.75">
      <c r="A29" s="18"/>
      <c r="B29" s="19" t="s">
        <v>25</v>
      </c>
      <c r="C29" s="26" t="e">
        <f>#REF!+#REF!+#REF!+#REF!+#REF!+#REF!+#REF!</f>
        <v>#REF!</v>
      </c>
      <c r="D29" s="26" t="e">
        <f>#REF!+#REF!+#REF!+#REF!+#REF!+#REF!+#REF!</f>
        <v>#REF!</v>
      </c>
      <c r="E29" s="26" t="e">
        <f>#REF!+#REF!+#REF!+#REF!+#REF!+#REF!+#REF!</f>
        <v>#REF!</v>
      </c>
      <c r="F29" s="172">
        <v>4030.18</v>
      </c>
      <c r="G29" s="172">
        <v>2770.48</v>
      </c>
    </row>
    <row r="30" spans="1:7" ht="13.5" thickBot="1">
      <c r="A30" s="22"/>
      <c r="B30" s="23" t="s">
        <v>26</v>
      </c>
      <c r="C30" s="26" t="e">
        <f>#REF!+#REF!+#REF!+#REF!+#REF!+#REF!+#REF!</f>
        <v>#REF!</v>
      </c>
      <c r="D30" s="26" t="e">
        <f>#REF!+#REF!+#REF!+#REF!+#REF!+#REF!+#REF!</f>
        <v>#REF!</v>
      </c>
      <c r="E30" s="26" t="e">
        <f>#REF!+#REF!+#REF!+#REF!+#REF!+#REF!+#REF!</f>
        <v>#REF!</v>
      </c>
      <c r="F30" s="172">
        <v>356.45</v>
      </c>
      <c r="G30" s="172">
        <v>385.9</v>
      </c>
    </row>
    <row r="31" spans="1:7" ht="13.5" thickBot="1">
      <c r="A31" s="27"/>
      <c r="B31" s="10" t="s">
        <v>27</v>
      </c>
      <c r="C31" s="25" t="e">
        <f>C32+C33+C34+C35+C36+C37+C38+C39+C40+C42+C43</f>
        <v>#REF!</v>
      </c>
      <c r="D31" s="25" t="e">
        <f>D32+D33+D34+D35+D36+D37+D38+D39+D40+D42+D43</f>
        <v>#REF!</v>
      </c>
      <c r="E31" s="25" t="e">
        <f>E32+E33+E34+E35+E36+E37+E38+E39+E40+E42+E43</f>
        <v>#REF!</v>
      </c>
      <c r="F31" s="173">
        <f>(F32+F33+F34+F35+F36+F37+F38+F39+F40+F41+F42+F43)</f>
        <v>1473.97</v>
      </c>
      <c r="G31" s="173">
        <f>(G32+G33+G34+G35+G36+G37+G38+G39+G40+G41+G42+G43)</f>
        <v>2773.6400000000003</v>
      </c>
    </row>
    <row r="32" spans="1:7" ht="12.75">
      <c r="A32" s="15"/>
      <c r="B32" s="16" t="s">
        <v>28</v>
      </c>
      <c r="C32" s="26" t="e">
        <f>#REF!+#REF!+#REF!+#REF!+#REF!+#REF!+#REF!</f>
        <v>#REF!</v>
      </c>
      <c r="D32" s="26" t="e">
        <f>#REF!+#REF!+#REF!+#REF!+#REF!+#REF!+#REF!</f>
        <v>#REF!</v>
      </c>
      <c r="E32" s="26" t="e">
        <f>#REF!+#REF!+#REF!+#REF!+#REF!+#REF!+#REF!</f>
        <v>#REF!</v>
      </c>
      <c r="F32" s="172">
        <v>0</v>
      </c>
      <c r="G32" s="172">
        <v>0</v>
      </c>
    </row>
    <row r="33" spans="1:7" ht="12.75">
      <c r="A33" s="18"/>
      <c r="B33" s="19" t="s">
        <v>29</v>
      </c>
      <c r="C33" s="26" t="e">
        <f>#REF!+#REF!+#REF!+#REF!+#REF!+#REF!+#REF!</f>
        <v>#REF!</v>
      </c>
      <c r="D33" s="26" t="e">
        <f>#REF!+#REF!+#REF!+#REF!+#REF!+#REF!+#REF!</f>
        <v>#REF!</v>
      </c>
      <c r="E33" s="26" t="e">
        <f>#REF!+#REF!+#REF!+#REF!+#REF!+#REF!+#REF!</f>
        <v>#REF!</v>
      </c>
      <c r="F33" s="172">
        <v>0</v>
      </c>
      <c r="G33" s="172">
        <v>0</v>
      </c>
    </row>
    <row r="34" spans="1:7" ht="12.75">
      <c r="A34" s="18"/>
      <c r="B34" s="19" t="s">
        <v>30</v>
      </c>
      <c r="C34" s="26" t="e">
        <f>#REF!+#REF!+#REF!+#REF!+#REF!+#REF!+#REF!</f>
        <v>#REF!</v>
      </c>
      <c r="D34" s="26" t="e">
        <f>#REF!+#REF!+#REF!+#REF!+#REF!+#REF!+#REF!</f>
        <v>#REF!</v>
      </c>
      <c r="E34" s="26" t="e">
        <f>#REF!+#REF!+#REF!+#REF!+#REF!+#REF!+#REF!</f>
        <v>#REF!</v>
      </c>
      <c r="F34" s="172">
        <v>0</v>
      </c>
      <c r="G34" s="172">
        <v>0</v>
      </c>
    </row>
    <row r="35" spans="1:7" ht="12.75">
      <c r="A35" s="20"/>
      <c r="B35" s="21" t="s">
        <v>31</v>
      </c>
      <c r="C35" s="26" t="e">
        <f>#REF!+#REF!+#REF!+#REF!+#REF!+#REF!+#REF!</f>
        <v>#REF!</v>
      </c>
      <c r="D35" s="26" t="e">
        <f>#REF!+#REF!+#REF!+#REF!+#REF!+#REF!+#REF!</f>
        <v>#REF!</v>
      </c>
      <c r="E35" s="26" t="e">
        <f>#REF!+#REF!+#REF!+#REF!+#REF!+#REF!+#REF!</f>
        <v>#REF!</v>
      </c>
      <c r="F35" s="172">
        <v>0</v>
      </c>
      <c r="G35" s="172">
        <v>0</v>
      </c>
    </row>
    <row r="36" spans="1:7" ht="12.75">
      <c r="A36" s="18"/>
      <c r="B36" s="19" t="s">
        <v>32</v>
      </c>
      <c r="C36" s="26" t="e">
        <f>#REF!+#REF!+#REF!+#REF!+#REF!+#REF!+#REF!</f>
        <v>#REF!</v>
      </c>
      <c r="D36" s="26" t="e">
        <f>#REF!+#REF!+#REF!+#REF!+#REF!+#REF!+#REF!</f>
        <v>#REF!</v>
      </c>
      <c r="E36" s="26" t="e">
        <f>#REF!+#REF!+#REF!+#REF!+#REF!+#REF!+#REF!</f>
        <v>#REF!</v>
      </c>
      <c r="F36" s="172">
        <v>0</v>
      </c>
      <c r="G36" s="172">
        <v>0</v>
      </c>
    </row>
    <row r="37" spans="1:7" ht="12.75">
      <c r="A37" s="18"/>
      <c r="B37" s="19" t="s">
        <v>33</v>
      </c>
      <c r="C37" s="26" t="e">
        <f>#REF!+#REF!+#REF!+#REF!+#REF!+#REF!+#REF!</f>
        <v>#REF!</v>
      </c>
      <c r="D37" s="26" t="e">
        <f>#REF!+#REF!+#REF!+#REF!+#REF!+#REF!+#REF!</f>
        <v>#REF!</v>
      </c>
      <c r="E37" s="26" t="e">
        <f>#REF!+#REF!+#REF!+#REF!+#REF!+#REF!+#REF!</f>
        <v>#REF!</v>
      </c>
      <c r="F37" s="172">
        <v>1251.71</v>
      </c>
      <c r="G37" s="172">
        <v>2469.78</v>
      </c>
    </row>
    <row r="38" spans="1:7" ht="12.75">
      <c r="A38" s="18"/>
      <c r="B38" s="19" t="s">
        <v>34</v>
      </c>
      <c r="C38" s="26" t="e">
        <f>#REF!+#REF!+#REF!+#REF!+#REF!+#REF!+#REF!</f>
        <v>#REF!</v>
      </c>
      <c r="D38" s="26" t="e">
        <f>#REF!+#REF!+#REF!+#REF!+#REF!+#REF!+#REF!</f>
        <v>#REF!</v>
      </c>
      <c r="E38" s="26" t="e">
        <f>#REF!+#REF!+#REF!+#REF!+#REF!+#REF!+#REF!</f>
        <v>#REF!</v>
      </c>
      <c r="F38" s="172">
        <v>0</v>
      </c>
      <c r="G38" s="172">
        <v>0</v>
      </c>
    </row>
    <row r="39" spans="1:7" ht="12.75">
      <c r="A39" s="20"/>
      <c r="B39" s="21" t="s">
        <v>35</v>
      </c>
      <c r="C39" s="26" t="e">
        <f>#REF!+#REF!+#REF!+#REF!+#REF!+#REF!+#REF!</f>
        <v>#REF!</v>
      </c>
      <c r="D39" s="26" t="e">
        <f>#REF!+#REF!+#REF!+#REF!+#REF!+#REF!+#REF!</f>
        <v>#REF!</v>
      </c>
      <c r="E39" s="26" t="e">
        <f>#REF!+#REF!+#REF!+#REF!+#REF!+#REF!+#REF!</f>
        <v>#REF!</v>
      </c>
      <c r="F39" s="172">
        <v>222.26</v>
      </c>
      <c r="G39" s="172">
        <v>303.86</v>
      </c>
    </row>
    <row r="40" spans="1:7" ht="12.75">
      <c r="A40" s="18"/>
      <c r="B40" s="19" t="s">
        <v>36</v>
      </c>
      <c r="C40" s="26" t="e">
        <f>#REF!+#REF!+#REF!+#REF!+#REF!+#REF!+#REF!</f>
        <v>#REF!</v>
      </c>
      <c r="D40" s="26" t="e">
        <f>#REF!+#REF!+#REF!+#REF!+#REF!+#REF!+#REF!</f>
        <v>#REF!</v>
      </c>
      <c r="E40" s="26" t="e">
        <f>#REF!+#REF!+#REF!+#REF!+#REF!+#REF!+#REF!</f>
        <v>#REF!</v>
      </c>
      <c r="F40" s="172">
        <v>0</v>
      </c>
      <c r="G40" s="172">
        <v>0</v>
      </c>
    </row>
    <row r="41" spans="1:7" ht="12.75">
      <c r="A41" s="18"/>
      <c r="B41" s="19" t="s">
        <v>82</v>
      </c>
      <c r="C41" s="26"/>
      <c r="D41" s="26"/>
      <c r="E41" s="26"/>
      <c r="F41" s="172">
        <v>0</v>
      </c>
      <c r="G41" s="172">
        <v>0</v>
      </c>
    </row>
    <row r="42" spans="1:7" ht="12.75">
      <c r="A42" s="18"/>
      <c r="B42" s="19" t="s">
        <v>37</v>
      </c>
      <c r="C42" s="26" t="e">
        <f>#REF!+#REF!+#REF!+#REF!+#REF!+#REF!+#REF!</f>
        <v>#REF!</v>
      </c>
      <c r="D42" s="26" t="e">
        <f>#REF!+#REF!+#REF!+#REF!+#REF!+#REF!+#REF!</f>
        <v>#REF!</v>
      </c>
      <c r="E42" s="26" t="e">
        <f>#REF!+#REF!+#REF!+#REF!+#REF!+#REF!+#REF!</f>
        <v>#REF!</v>
      </c>
      <c r="F42" s="172">
        <v>0</v>
      </c>
      <c r="G42" s="172">
        <v>0</v>
      </c>
    </row>
    <row r="43" spans="1:7" ht="13.5" thickBot="1">
      <c r="A43" s="22"/>
      <c r="B43" s="23" t="s">
        <v>38</v>
      </c>
      <c r="C43" s="28" t="e">
        <f>#REF!+#REF!+#REF!+#REF!+#REF!+#REF!+#REF!</f>
        <v>#REF!</v>
      </c>
      <c r="D43" s="29" t="e">
        <f>#REF!+#REF!+#REF!+#REF!+#REF!+#REF!+#REF!</f>
        <v>#REF!</v>
      </c>
      <c r="E43" s="29" t="e">
        <f>#REF!+#REF!+#REF!+#REF!+#REF!+#REF!+#REF!</f>
        <v>#REF!</v>
      </c>
      <c r="F43" s="174">
        <v>0</v>
      </c>
      <c r="G43" s="174">
        <v>0</v>
      </c>
    </row>
    <row r="44" spans="1:7" ht="13.5" thickBot="1">
      <c r="A44" s="12"/>
      <c r="B44" s="13" t="s">
        <v>39</v>
      </c>
      <c r="C44" s="30" t="e">
        <f>C45+C46</f>
        <v>#REF!</v>
      </c>
      <c r="D44" s="30" t="e">
        <f>D45+D46</f>
        <v>#REF!</v>
      </c>
      <c r="E44" s="30" t="e">
        <f>E45+E46</f>
        <v>#REF!</v>
      </c>
      <c r="F44" s="171">
        <f>(F45++F46)</f>
        <v>0</v>
      </c>
      <c r="G44" s="171">
        <f>(G45++G46)</f>
        <v>0</v>
      </c>
    </row>
    <row r="45" spans="1:7" ht="12.75">
      <c r="A45" s="15"/>
      <c r="B45" s="16" t="s">
        <v>40</v>
      </c>
      <c r="C45" s="26" t="e">
        <f>#REF!+#REF!+#REF!+#REF!+#REF!+#REF!+#REF!</f>
        <v>#REF!</v>
      </c>
      <c r="D45" s="26" t="e">
        <f>#REF!+#REF!+#REF!+#REF!+#REF!+#REF!+#REF!</f>
        <v>#REF!</v>
      </c>
      <c r="E45" s="26" t="e">
        <f>#REF!+#REF!+#REF!+#REF!+#REF!+#REF!+#REF!</f>
        <v>#REF!</v>
      </c>
      <c r="F45" s="172">
        <v>0</v>
      </c>
      <c r="G45" s="172">
        <v>0</v>
      </c>
    </row>
    <row r="46" spans="1:7" ht="13.5" thickBot="1">
      <c r="A46" s="22"/>
      <c r="B46" s="23" t="s">
        <v>41</v>
      </c>
      <c r="C46" s="26" t="e">
        <f>#REF!+#REF!+#REF!+#REF!+#REF!+#REF!+#REF!</f>
        <v>#REF!</v>
      </c>
      <c r="D46" s="26" t="e">
        <f>#REF!+#REF!+#REF!+#REF!+#REF!+#REF!+#REF!</f>
        <v>#REF!</v>
      </c>
      <c r="E46" s="26" t="e">
        <f>#REF!+#REF!+#REF!+#REF!+#REF!+#REF!+#REF!</f>
        <v>#REF!</v>
      </c>
      <c r="F46" s="172">
        <v>0</v>
      </c>
      <c r="G46" s="172">
        <v>0</v>
      </c>
    </row>
    <row r="47" spans="1:7" ht="13.5" thickBot="1">
      <c r="A47" s="9"/>
      <c r="B47" s="10" t="s">
        <v>42</v>
      </c>
      <c r="C47" s="31" t="e">
        <f>C48+C49+C50+C51+C52+C53</f>
        <v>#REF!</v>
      </c>
      <c r="D47" s="25" t="e">
        <f>D48+D49+D50+D51+D52+D53</f>
        <v>#REF!</v>
      </c>
      <c r="E47" s="25" t="e">
        <f>E48+E49+E50+E51+E52+E53</f>
        <v>#REF!</v>
      </c>
      <c r="F47" s="173">
        <f>(F48+F49+F50+F51+F52+F53)</f>
        <v>4202.48</v>
      </c>
      <c r="G47" s="173">
        <f>(G48+G49+G50+G51+G52+G53)</f>
        <v>5173.3</v>
      </c>
    </row>
    <row r="48" spans="1:7" ht="12.75">
      <c r="A48" s="20"/>
      <c r="B48" s="21" t="s">
        <v>43</v>
      </c>
      <c r="C48" s="32" t="e">
        <f>#REF!+#REF!+#REF!+#REF!+#REF!+#REF!+#REF!</f>
        <v>#REF!</v>
      </c>
      <c r="D48" s="32" t="e">
        <f>#REF!+#REF!+#REF!+#REF!+#REF!+#REF!+#REF!</f>
        <v>#REF!</v>
      </c>
      <c r="E48" s="32" t="e">
        <f>#REF!+#REF!+#REF!+#REF!+#REF!+#REF!+#REF!</f>
        <v>#REF!</v>
      </c>
      <c r="F48" s="172">
        <v>0</v>
      </c>
      <c r="G48" s="172">
        <v>0</v>
      </c>
    </row>
    <row r="49" spans="1:7" ht="12.75">
      <c r="A49" s="113"/>
      <c r="B49" s="53" t="s">
        <v>44</v>
      </c>
      <c r="C49" s="35" t="e">
        <f>#REF!+#REF!+#REF!+#REF!+#REF!+#REF!+#REF!</f>
        <v>#REF!</v>
      </c>
      <c r="D49" s="35" t="e">
        <f>#REF!+#REF!+#REF!+#REF!+#REF!+#REF!+#REF!</f>
        <v>#REF!</v>
      </c>
      <c r="E49" s="35" t="e">
        <f>#REF!+#REF!+#REF!+#REF!+#REF!+#REF!+#REF!</f>
        <v>#REF!</v>
      </c>
      <c r="F49" s="180">
        <v>0</v>
      </c>
      <c r="G49" s="180">
        <v>0</v>
      </c>
    </row>
    <row r="50" spans="1:7" ht="12.75">
      <c r="A50" s="61"/>
      <c r="B50" s="154" t="s">
        <v>45</v>
      </c>
      <c r="C50" s="108" t="e">
        <f>#REF!+#REF!+#REF!+#REF!+#REF!+#REF!+#REF!</f>
        <v>#REF!</v>
      </c>
      <c r="D50" s="108" t="e">
        <f>#REF!+#REF!+#REF!+#REF!+#REF!+#REF!+#REF!</f>
        <v>#REF!</v>
      </c>
      <c r="E50" s="108" t="e">
        <f>#REF!+#REF!+#REF!+#REF!+#REF!+#REF!+#REF!</f>
        <v>#REF!</v>
      </c>
      <c r="F50" s="202">
        <v>738.8</v>
      </c>
      <c r="G50" s="202">
        <v>4306.75</v>
      </c>
    </row>
    <row r="51" spans="1:7" ht="12.75">
      <c r="A51" s="61"/>
      <c r="B51" s="61" t="s">
        <v>46</v>
      </c>
      <c r="C51" s="108" t="e">
        <f>#REF!+#REF!+#REF!+#REF!+#REF!+#REF!+#REF!</f>
        <v>#REF!</v>
      </c>
      <c r="D51" s="108" t="e">
        <f>#REF!+#REF!+#REF!+#REF!+#REF!+#REF!+#REF!</f>
        <v>#REF!</v>
      </c>
      <c r="E51" s="108" t="e">
        <f>#REF!+#REF!+#REF!+#REF!+#REF!+#REF!+#REF!</f>
        <v>#REF!</v>
      </c>
      <c r="F51" s="202">
        <v>3463.68</v>
      </c>
      <c r="G51" s="202">
        <v>866.55</v>
      </c>
    </row>
    <row r="52" spans="1:7" ht="12.75">
      <c r="A52" s="61"/>
      <c r="B52" s="61" t="s">
        <v>47</v>
      </c>
      <c r="C52" s="108" t="e">
        <f>#REF!+#REF!+#REF!+#REF!+#REF!+#REF!+#REF!</f>
        <v>#REF!</v>
      </c>
      <c r="D52" s="108" t="e">
        <f>#REF!+#REF!+#REF!+#REF!+#REF!+#REF!+#REF!</f>
        <v>#REF!</v>
      </c>
      <c r="E52" s="108" t="e">
        <f>#REF!+#REF!+#REF!+#REF!+#REF!+#REF!+#REF!</f>
        <v>#REF!</v>
      </c>
      <c r="F52" s="202">
        <v>0</v>
      </c>
      <c r="G52" s="202">
        <v>0</v>
      </c>
    </row>
    <row r="53" spans="1:7" ht="13.5" thickBot="1">
      <c r="A53" s="47"/>
      <c r="B53" s="153" t="s">
        <v>48</v>
      </c>
      <c r="C53" s="147" t="e">
        <f>#REF!+#REF!+#REF!+#REF!+#REF!+#REF!+#REF!</f>
        <v>#REF!</v>
      </c>
      <c r="D53" s="147" t="e">
        <f>#REF!+#REF!+#REF!+#REF!+#REF!+#REF!+#REF!</f>
        <v>#REF!</v>
      </c>
      <c r="E53" s="147" t="e">
        <f>#REF!+#REF!+#REF!+#REF!+#REF!+#REF!+#REF!</f>
        <v>#REF!</v>
      </c>
      <c r="F53" s="179">
        <v>0</v>
      </c>
      <c r="G53" s="179">
        <v>0</v>
      </c>
    </row>
    <row r="54" spans="1:7" ht="13.5" thickBot="1">
      <c r="A54" s="93"/>
      <c r="B54" s="80" t="s">
        <v>49</v>
      </c>
      <c r="C54" s="81" t="e">
        <f>C55+C56+C57+C58+C59+C60+C61+C62+C63</f>
        <v>#REF!</v>
      </c>
      <c r="D54" s="81" t="e">
        <f>D55+D56+D57+D58+D59+D60+D61+D62+D63</f>
        <v>#REF!</v>
      </c>
      <c r="E54" s="81" t="e">
        <f>E55+E56+E57+E58+E59+E60+E61+E62+E63</f>
        <v>#REF!</v>
      </c>
      <c r="F54" s="177">
        <f>(F55+F56+F57+F58+F59+F60+F61+F62+F63)</f>
        <v>1672.6100000000001</v>
      </c>
      <c r="G54" s="177">
        <f>(G55+G56+G57+G58+G59+G60+G61+G62+G63)</f>
        <v>2383.93</v>
      </c>
    </row>
    <row r="55" spans="1:7" ht="12.75">
      <c r="A55" s="94"/>
      <c r="B55" s="82" t="s">
        <v>50</v>
      </c>
      <c r="C55" s="83" t="e">
        <f>#REF!+#REF!+#REF!+#REF!+#REF!+#REF!+#REF!</f>
        <v>#REF!</v>
      </c>
      <c r="D55" s="83" t="e">
        <f>#REF!+#REF!+#REF!+#REF!+#REF!+#REF!+#REF!</f>
        <v>#REF!</v>
      </c>
      <c r="E55" s="83" t="e">
        <f>#REF!+#REF!+#REF!+#REF!+#REF!+#REF!+#REF!</f>
        <v>#REF!</v>
      </c>
      <c r="F55" s="178">
        <v>0</v>
      </c>
      <c r="G55" s="178">
        <v>0</v>
      </c>
    </row>
    <row r="56" spans="1:7" ht="12.75">
      <c r="A56" s="95"/>
      <c r="B56" s="84" t="s">
        <v>51</v>
      </c>
      <c r="C56" s="26" t="e">
        <f>#REF!+#REF!+#REF!+#REF!+#REF!+#REF!+#REF!</f>
        <v>#REF!</v>
      </c>
      <c r="D56" s="26" t="e">
        <f>#REF!+#REF!+#REF!+#REF!+#REF!+#REF!+#REF!</f>
        <v>#REF!</v>
      </c>
      <c r="E56" s="26" t="e">
        <f>#REF!+#REF!+#REF!+#REF!+#REF!+#REF!+#REF!</f>
        <v>#REF!</v>
      </c>
      <c r="F56" s="172">
        <v>0</v>
      </c>
      <c r="G56" s="172">
        <v>0</v>
      </c>
    </row>
    <row r="57" spans="1:7" ht="12.75">
      <c r="A57" s="96"/>
      <c r="B57" s="85" t="s">
        <v>52</v>
      </c>
      <c r="C57" s="26" t="e">
        <f>#REF!+#REF!+#REF!+#REF!+#REF!+#REF!+#REF!</f>
        <v>#REF!</v>
      </c>
      <c r="D57" s="26" t="e">
        <f>#REF!+#REF!+#REF!+#REF!+#REF!+#REF!+#REF!</f>
        <v>#REF!</v>
      </c>
      <c r="E57" s="26" t="e">
        <f>#REF!+#REF!+#REF!+#REF!+#REF!+#REF!+#REF!</f>
        <v>#REF!</v>
      </c>
      <c r="F57" s="172">
        <v>0</v>
      </c>
      <c r="G57" s="172">
        <v>0</v>
      </c>
    </row>
    <row r="58" spans="1:7" ht="12.75">
      <c r="A58" s="96"/>
      <c r="B58" s="85" t="s">
        <v>53</v>
      </c>
      <c r="C58" s="26" t="e">
        <f>#REF!+#REF!+#REF!+#REF!+#REF!+#REF!+#REF!</f>
        <v>#REF!</v>
      </c>
      <c r="D58" s="26" t="e">
        <f>#REF!+#REF!+#REF!+#REF!+#REF!+#REF!+#REF!</f>
        <v>#REF!</v>
      </c>
      <c r="E58" s="26" t="e">
        <f>#REF!+#REF!+#REF!+#REF!+#REF!+#REF!+#REF!</f>
        <v>#REF!</v>
      </c>
      <c r="F58" s="172">
        <v>1521.95</v>
      </c>
      <c r="G58" s="172">
        <v>1920.97</v>
      </c>
    </row>
    <row r="59" spans="1:7" ht="12.75">
      <c r="A59" s="96"/>
      <c r="B59" s="85" t="s">
        <v>54</v>
      </c>
      <c r="C59" s="26" t="e">
        <f>#REF!+#REF!+#REF!+#REF!+#REF!+#REF!+#REF!</f>
        <v>#REF!</v>
      </c>
      <c r="D59" s="26" t="e">
        <f>#REF!+#REF!+#REF!+#REF!+#REF!+#REF!+#REF!</f>
        <v>#REF!</v>
      </c>
      <c r="E59" s="26" t="e">
        <f>#REF!+#REF!+#REF!+#REF!+#REF!+#REF!+#REF!</f>
        <v>#REF!</v>
      </c>
      <c r="F59" s="172">
        <v>0</v>
      </c>
      <c r="G59" s="172">
        <v>0</v>
      </c>
    </row>
    <row r="60" spans="1:7" ht="12.75">
      <c r="A60" s="95"/>
      <c r="B60" s="84" t="s">
        <v>55</v>
      </c>
      <c r="C60" s="26" t="e">
        <f>#REF!+#REF!+#REF!+#REF!+#REF!+#REF!+#REF!</f>
        <v>#REF!</v>
      </c>
      <c r="D60" s="26" t="e">
        <f>#REF!+#REF!+#REF!+#REF!+#REF!+#REF!+#REF!</f>
        <v>#REF!</v>
      </c>
      <c r="E60" s="26" t="e">
        <f>#REF!+#REF!+#REF!+#REF!+#REF!+#REF!+#REF!</f>
        <v>#REF!</v>
      </c>
      <c r="F60" s="172">
        <v>0</v>
      </c>
      <c r="G60" s="172">
        <v>0</v>
      </c>
    </row>
    <row r="61" spans="1:7" ht="12.75">
      <c r="A61" s="96"/>
      <c r="B61" s="85" t="s">
        <v>56</v>
      </c>
      <c r="C61" s="26" t="e">
        <f>#REF!+#REF!+#REF!+#REF!+#REF!+#REF!+#REF!</f>
        <v>#REF!</v>
      </c>
      <c r="D61" s="26" t="e">
        <f>#REF!+#REF!+#REF!+#REF!+#REF!+#REF!+#REF!</f>
        <v>#REF!</v>
      </c>
      <c r="E61" s="26" t="e">
        <f>#REF!+#REF!+#REF!+#REF!+#REF!+#REF!+#REF!</f>
        <v>#REF!</v>
      </c>
      <c r="F61" s="172">
        <v>0</v>
      </c>
      <c r="G61" s="172">
        <v>0</v>
      </c>
    </row>
    <row r="62" spans="1:7" ht="12.75">
      <c r="A62" s="96"/>
      <c r="B62" s="85" t="s">
        <v>57</v>
      </c>
      <c r="C62" s="26" t="e">
        <f>#REF!+#REF!+#REF!+#REF!+#REF!+#REF!+#REF!</f>
        <v>#REF!</v>
      </c>
      <c r="D62" s="26" t="e">
        <f>#REF!+#REF!+#REF!+#REF!+#REF!+#REF!+#REF!</f>
        <v>#REF!</v>
      </c>
      <c r="E62" s="26" t="e">
        <f>#REF!+#REF!+#REF!+#REF!+#REF!+#REF!+#REF!</f>
        <v>#REF!</v>
      </c>
      <c r="F62" s="172">
        <v>150.66</v>
      </c>
      <c r="G62" s="172">
        <v>144.21</v>
      </c>
    </row>
    <row r="63" spans="1:7" ht="13.5" thickBot="1">
      <c r="A63" s="97"/>
      <c r="B63" s="86" t="s">
        <v>58</v>
      </c>
      <c r="C63" s="28" t="e">
        <f>#REF!+#REF!+#REF!+#REF!+#REF!+#REF!+#REF!</f>
        <v>#REF!</v>
      </c>
      <c r="D63" s="29" t="e">
        <f>#REF!+#REF!+#REF!+#REF!+#REF!+#REF!+#REF!</f>
        <v>#REF!</v>
      </c>
      <c r="E63" s="29" t="e">
        <f>#REF!+#REF!+#REF!+#REF!+#REF!+#REF!+#REF!</f>
        <v>#REF!</v>
      </c>
      <c r="F63" s="174">
        <v>0</v>
      </c>
      <c r="G63" s="174">
        <v>318.75</v>
      </c>
    </row>
    <row r="64" spans="1:7" ht="16.5" thickBot="1">
      <c r="A64" s="98"/>
      <c r="B64" s="87" t="s">
        <v>59</v>
      </c>
      <c r="C64" s="7" t="e">
        <f>C65</f>
        <v>#REF!</v>
      </c>
      <c r="D64" s="7" t="e">
        <f>D65</f>
        <v>#REF!</v>
      </c>
      <c r="E64" s="7" t="e">
        <f>E65</f>
        <v>#REF!</v>
      </c>
      <c r="F64" s="203">
        <f>(F65)</f>
        <v>475.06</v>
      </c>
      <c r="G64" s="203">
        <f>(G65)</f>
        <v>589.79</v>
      </c>
    </row>
    <row r="65" spans="1:7" ht="13.5" thickBot="1">
      <c r="A65" s="99"/>
      <c r="B65" s="88" t="s">
        <v>60</v>
      </c>
      <c r="C65" s="25" t="e">
        <f>C66+C67+C68</f>
        <v>#REF!</v>
      </c>
      <c r="D65" s="25" t="e">
        <f>D66+D67+D68</f>
        <v>#REF!</v>
      </c>
      <c r="E65" s="25" t="e">
        <f>E66+E67+E68</f>
        <v>#REF!</v>
      </c>
      <c r="F65" s="173">
        <f>(F66+F67+F68)</f>
        <v>475.06</v>
      </c>
      <c r="G65" s="173">
        <f>(G66+G67+G68)</f>
        <v>589.79</v>
      </c>
    </row>
    <row r="66" spans="1:7" ht="12.75">
      <c r="A66" s="100"/>
      <c r="B66" s="89" t="s">
        <v>61</v>
      </c>
      <c r="C66" s="26" t="e">
        <f>#REF!+#REF!+#REF!+#REF!+#REF!+#REF!+#REF!</f>
        <v>#REF!</v>
      </c>
      <c r="D66" s="26" t="e">
        <f>#REF!+#REF!+#REF!+#REF!+#REF!+#REF!+#REF!</f>
        <v>#REF!</v>
      </c>
      <c r="E66" s="26" t="e">
        <f>#REF!+#REF!+#REF!+#REF!+#REF!+#REF!+#REF!</f>
        <v>#REF!</v>
      </c>
      <c r="F66" s="172">
        <v>0</v>
      </c>
      <c r="G66" s="172">
        <v>0</v>
      </c>
    </row>
    <row r="67" spans="1:7" ht="12.75">
      <c r="A67" s="96"/>
      <c r="B67" s="85" t="s">
        <v>62</v>
      </c>
      <c r="C67" s="26" t="e">
        <f>#REF!+#REF!+#REF!+#REF!+#REF!+#REF!+#REF!</f>
        <v>#REF!</v>
      </c>
      <c r="D67" s="26" t="e">
        <f>#REF!+#REF!+#REF!+#REF!+#REF!+#REF!+#REF!</f>
        <v>#REF!</v>
      </c>
      <c r="E67" s="26" t="e">
        <f>#REF!+#REF!+#REF!+#REF!+#REF!+#REF!+#REF!</f>
        <v>#REF!</v>
      </c>
      <c r="F67" s="172">
        <v>0</v>
      </c>
      <c r="G67" s="172">
        <v>0</v>
      </c>
    </row>
    <row r="68" spans="1:7" ht="13.5" thickBot="1">
      <c r="A68" s="101"/>
      <c r="B68" s="90" t="s">
        <v>63</v>
      </c>
      <c r="C68" s="37" t="e">
        <f>#REF!+#REF!+#REF!+#REF!+#REF!+#REF!+#REF!</f>
        <v>#REF!</v>
      </c>
      <c r="D68" s="38" t="e">
        <f>#REF!+#REF!+#REF!+#REF!+#REF!+#REF!+#REF!</f>
        <v>#REF!</v>
      </c>
      <c r="E68" s="38" t="e">
        <f>#REF!+#REF!+#REF!+#REF!+#REF!+#REF!+#REF!</f>
        <v>#REF!</v>
      </c>
      <c r="F68" s="185">
        <v>475.06</v>
      </c>
      <c r="G68" s="185">
        <v>589.79</v>
      </c>
    </row>
    <row r="69" spans="1:7" ht="17.25" thickBot="1" thickTop="1">
      <c r="A69" s="98"/>
      <c r="B69" s="91" t="s">
        <v>64</v>
      </c>
      <c r="C69" s="92" t="e">
        <f>#REF!+#REF!+#REF!+#REF!+#REF!+#REF!+#REF!</f>
        <v>#REF!</v>
      </c>
      <c r="D69" s="92" t="e">
        <f>#REF!+#REF!+#REF!+#REF!+#REF!+#REF!+#REF!</f>
        <v>#REF!</v>
      </c>
      <c r="E69" s="92" t="e">
        <f>#REF!+#REF!+#REF!+#REF!+#REF!+#REF!+#REF!</f>
        <v>#REF!</v>
      </c>
      <c r="F69" s="204">
        <v>0</v>
      </c>
      <c r="G69" s="204">
        <v>0</v>
      </c>
    </row>
    <row r="70" spans="1:7" ht="16.5" thickBot="1">
      <c r="A70" s="102"/>
      <c r="B70" s="103" t="s">
        <v>65</v>
      </c>
      <c r="C70" s="92" t="e">
        <f>C5+C69</f>
        <v>#REF!</v>
      </c>
      <c r="D70" s="92" t="e">
        <f>D5+D69</f>
        <v>#REF!</v>
      </c>
      <c r="E70" s="92" t="e">
        <f>E5+E69</f>
        <v>#REF!</v>
      </c>
      <c r="F70" s="204">
        <f>(F64+F69+F23+F10+F6)</f>
        <v>63369.64000000001</v>
      </c>
      <c r="G70" s="204">
        <f>(G64+G69+G23+G10+G6)</f>
        <v>80060.91</v>
      </c>
    </row>
    <row r="71" spans="1:5" ht="12.75">
      <c r="A71" s="40"/>
      <c r="B71" s="40"/>
      <c r="C71" s="41"/>
      <c r="D71" s="42"/>
      <c r="E71" s="42"/>
    </row>
    <row r="72" spans="1:6" ht="12.75">
      <c r="A72" s="40"/>
      <c r="B72" s="40"/>
      <c r="C72" s="41"/>
      <c r="D72" s="42"/>
      <c r="E72" s="42"/>
      <c r="F72" s="42"/>
    </row>
    <row r="73" spans="1:6" ht="12.75">
      <c r="A73" s="40"/>
      <c r="B73" s="40"/>
      <c r="C73" s="41"/>
      <c r="D73" s="42"/>
      <c r="E73" s="42"/>
      <c r="F73" s="42"/>
    </row>
    <row r="74" spans="1:6" ht="13.5" thickBot="1">
      <c r="A74" s="40"/>
      <c r="B74" s="40"/>
      <c r="C74" s="41"/>
      <c r="D74" s="42"/>
      <c r="E74" s="42"/>
      <c r="F74" s="42"/>
    </row>
    <row r="75" spans="1:7" ht="50.25" customHeight="1" thickBot="1">
      <c r="A75" s="208" t="s">
        <v>92</v>
      </c>
      <c r="B75" s="208"/>
      <c r="C75" s="43" t="s">
        <v>1</v>
      </c>
      <c r="D75" s="43" t="s">
        <v>2</v>
      </c>
      <c r="E75" s="43" t="s">
        <v>3</v>
      </c>
      <c r="F75" s="161" t="s">
        <v>100</v>
      </c>
      <c r="G75" s="162" t="s">
        <v>101</v>
      </c>
    </row>
    <row r="76" spans="1:7" ht="16.5" thickBot="1">
      <c r="A76" s="44" t="s">
        <v>69</v>
      </c>
      <c r="B76" s="45"/>
      <c r="C76" s="46" t="e">
        <f>C77+C80</f>
        <v>#REF!</v>
      </c>
      <c r="D76" s="46" t="e">
        <f>D77+D80</f>
        <v>#REF!</v>
      </c>
      <c r="E76" s="46" t="e">
        <f>E77+E80</f>
        <v>#REF!</v>
      </c>
      <c r="F76" s="194">
        <f>(F77+F80)</f>
        <v>7622.84</v>
      </c>
      <c r="G76" s="194">
        <f>(G77+G80)</f>
        <v>8471</v>
      </c>
    </row>
    <row r="77" spans="1:7" ht="16.5" thickBot="1">
      <c r="A77" s="14"/>
      <c r="B77" s="8" t="s">
        <v>70</v>
      </c>
      <c r="C77" s="7" t="e">
        <f aca="true" t="shared" si="0" ref="C77:E78">C78</f>
        <v>#REF!</v>
      </c>
      <c r="D77" s="7" t="e">
        <f t="shared" si="0"/>
        <v>#REF!</v>
      </c>
      <c r="E77" s="7" t="e">
        <f t="shared" si="0"/>
        <v>#REF!</v>
      </c>
      <c r="F77" s="194">
        <f>(F79)</f>
        <v>2264</v>
      </c>
      <c r="G77" s="194">
        <f>(G79)</f>
        <v>0</v>
      </c>
    </row>
    <row r="78" spans="1:7" ht="13.5" thickBot="1">
      <c r="A78" s="9"/>
      <c r="B78" s="10" t="s">
        <v>71</v>
      </c>
      <c r="C78" s="11" t="e">
        <f t="shared" si="0"/>
        <v>#REF!</v>
      </c>
      <c r="D78" s="11" t="e">
        <f t="shared" si="0"/>
        <v>#REF!</v>
      </c>
      <c r="E78" s="11" t="e">
        <f t="shared" si="0"/>
        <v>#REF!</v>
      </c>
      <c r="F78" s="195">
        <v>0</v>
      </c>
      <c r="G78" s="195">
        <v>0</v>
      </c>
    </row>
    <row r="79" spans="1:7" ht="13.5" thickBot="1">
      <c r="A79" s="47"/>
      <c r="B79" s="48" t="s">
        <v>72</v>
      </c>
      <c r="C79" s="49" t="e">
        <f>#REF!+#REF!+#REF!+#REF!+#REF!+#REF!+#REF!</f>
        <v>#REF!</v>
      </c>
      <c r="D79" s="49" t="e">
        <f>#REF!+#REF!+#REF!+#REF!+#REF!+#REF!+#REF!</f>
        <v>#REF!</v>
      </c>
      <c r="E79" s="49" t="e">
        <f>#REF!+#REF!+#REF!+#REF!+#REF!+#REF!+#REF!</f>
        <v>#REF!</v>
      </c>
      <c r="F79" s="196">
        <v>2264</v>
      </c>
      <c r="G79" s="196">
        <v>0</v>
      </c>
    </row>
    <row r="80" spans="1:7" ht="16.5" thickBot="1">
      <c r="A80" s="14"/>
      <c r="B80" s="8" t="s">
        <v>73</v>
      </c>
      <c r="C80" s="7" t="e">
        <f>C81</f>
        <v>#REF!</v>
      </c>
      <c r="D80" s="7" t="e">
        <f>D81</f>
        <v>#REF!</v>
      </c>
      <c r="E80" s="7" t="e">
        <f>E81</f>
        <v>#REF!</v>
      </c>
      <c r="F80" s="194">
        <f>(F81)</f>
        <v>5358.84</v>
      </c>
      <c r="G80" s="194">
        <f>(G81)</f>
        <v>8471</v>
      </c>
    </row>
    <row r="81" spans="1:7" ht="13.5" thickBot="1">
      <c r="A81" s="9"/>
      <c r="B81" s="50" t="s">
        <v>74</v>
      </c>
      <c r="C81" s="31" t="e">
        <f>C83+C84</f>
        <v>#REF!</v>
      </c>
      <c r="D81" s="31" t="e">
        <f>D83+D84</f>
        <v>#REF!</v>
      </c>
      <c r="E81" s="31" t="e">
        <f>E83+E84</f>
        <v>#REF!</v>
      </c>
      <c r="F81" s="197">
        <f>(F82+F83+F84)</f>
        <v>5358.84</v>
      </c>
      <c r="G81" s="197">
        <f>(G82+G83+G84)</f>
        <v>8471</v>
      </c>
    </row>
    <row r="82" spans="1:7" ht="12.75">
      <c r="A82" s="15"/>
      <c r="B82" s="51" t="s">
        <v>75</v>
      </c>
      <c r="C82" s="32" t="e">
        <f>#REF!+#REF!+#REF!+#REF!+#REF!+#REF!+#REF!</f>
        <v>#REF!</v>
      </c>
      <c r="D82" s="32" t="e">
        <f>#REF!+#REF!+#REF!+#REF!+#REF!+#REF!+#REF!</f>
        <v>#REF!</v>
      </c>
      <c r="E82" s="32" t="e">
        <f>#REF!+#REF!+#REF!+#REF!+#REF!+#REF!+#REF!</f>
        <v>#REF!</v>
      </c>
      <c r="F82" s="198">
        <v>5358.84</v>
      </c>
      <c r="G82" s="198">
        <v>8471</v>
      </c>
    </row>
    <row r="83" spans="1:7" ht="12.75">
      <c r="A83" s="15"/>
      <c r="B83" s="51" t="s">
        <v>76</v>
      </c>
      <c r="C83" s="32" t="e">
        <f>#REF!+#REF!+#REF!+#REF!+#REF!+#REF!+#REF!</f>
        <v>#REF!</v>
      </c>
      <c r="D83" s="32" t="e">
        <f>#REF!+#REF!+#REF!+#REF!+#REF!+#REF!+#REF!</f>
        <v>#REF!</v>
      </c>
      <c r="E83" s="32" t="e">
        <f>#REF!+#REF!+#REF!+#REF!+#REF!+#REF!+#REF!</f>
        <v>#REF!</v>
      </c>
      <c r="F83" s="198">
        <v>0</v>
      </c>
      <c r="G83" s="198">
        <v>0</v>
      </c>
    </row>
    <row r="84" spans="1:7" ht="13.5" thickBot="1">
      <c r="A84" s="36"/>
      <c r="B84" s="52" t="s">
        <v>77</v>
      </c>
      <c r="C84" s="37" t="e">
        <f>#REF!+#REF!+#REF!+#REF!+#REF!+#REF!+#REF!</f>
        <v>#REF!</v>
      </c>
      <c r="D84" s="37" t="e">
        <f>#REF!+#REF!+#REF!+#REF!+#REF!+#REF!+#REF!</f>
        <v>#REF!</v>
      </c>
      <c r="E84" s="37" t="e">
        <f>#REF!+#REF!+#REF!+#REF!+#REF!+#REF!+#REF!</f>
        <v>#REF!</v>
      </c>
      <c r="F84" s="199">
        <v>0</v>
      </c>
      <c r="G84" s="199">
        <v>0</v>
      </c>
    </row>
    <row r="85" spans="1:7" ht="17.25" thickBot="1" thickTop="1">
      <c r="A85" s="44">
        <v>300</v>
      </c>
      <c r="B85" s="45" t="s">
        <v>78</v>
      </c>
      <c r="C85" s="46" t="e">
        <f>C86+C89</f>
        <v>#REF!</v>
      </c>
      <c r="D85" s="46" t="e">
        <f>D86+D89</f>
        <v>#REF!</v>
      </c>
      <c r="E85" s="46" t="e">
        <f>E86+E89</f>
        <v>#REF!</v>
      </c>
      <c r="F85" s="200">
        <v>0</v>
      </c>
      <c r="G85" s="200">
        <v>0</v>
      </c>
    </row>
    <row r="86" spans="1:7" ht="16.5" thickBot="1">
      <c r="A86" s="39"/>
      <c r="B86" s="8" t="s">
        <v>79</v>
      </c>
      <c r="C86" s="7" t="e">
        <f>C76</f>
        <v>#REF!</v>
      </c>
      <c r="D86" s="7" t="e">
        <f>D76</f>
        <v>#REF!</v>
      </c>
      <c r="E86" s="7" t="e">
        <f>E76</f>
        <v>#REF!</v>
      </c>
      <c r="F86" s="201">
        <f>(F77+F80+F85)</f>
        <v>7622.84</v>
      </c>
      <c r="G86" s="201">
        <f>(G77+G80+G85)</f>
        <v>8471</v>
      </c>
    </row>
    <row r="87" spans="1:6" ht="12.75">
      <c r="A87" s="1"/>
      <c r="B87" s="1"/>
      <c r="C87" s="1"/>
      <c r="D87" s="1"/>
      <c r="E87" s="1"/>
      <c r="F87" s="1"/>
    </row>
  </sheetData>
  <mergeCells count="2">
    <mergeCell ref="A4:B4"/>
    <mergeCell ref="A75:B7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8"/>
  <sheetViews>
    <sheetView workbookViewId="0" topLeftCell="A62">
      <selection activeCell="G78" sqref="G78"/>
    </sheetView>
  </sheetViews>
  <sheetFormatPr defaultColWidth="9.00390625" defaultRowHeight="12.75"/>
  <cols>
    <col min="2" max="2" width="51.375" style="0" customWidth="1"/>
    <col min="3" max="3" width="0.12890625" style="0" customWidth="1"/>
    <col min="4" max="5" width="9.125" style="0" hidden="1" customWidth="1"/>
    <col min="6" max="6" width="13.00390625" style="0" customWidth="1"/>
    <col min="7" max="7" width="12.875" style="0" customWidth="1"/>
  </cols>
  <sheetData>
    <row r="3" spans="1:6" ht="20.25" thickBot="1">
      <c r="A3" s="3"/>
      <c r="B3" s="104" t="s">
        <v>87</v>
      </c>
      <c r="C3" s="3"/>
      <c r="D3" s="3"/>
      <c r="E3" s="3"/>
      <c r="F3" s="3"/>
    </row>
    <row r="4" spans="1:7" ht="50.25" customHeight="1" thickBot="1">
      <c r="A4" s="208" t="s">
        <v>90</v>
      </c>
      <c r="B4" s="208"/>
      <c r="C4" s="5" t="s">
        <v>1</v>
      </c>
      <c r="D4" s="5" t="s">
        <v>2</v>
      </c>
      <c r="E4" s="5" t="s">
        <v>3</v>
      </c>
      <c r="F4" s="161" t="s">
        <v>102</v>
      </c>
      <c r="G4" s="162" t="s">
        <v>101</v>
      </c>
    </row>
    <row r="5" spans="1:7" ht="16.5" thickBot="1">
      <c r="A5" s="62" t="s">
        <v>4</v>
      </c>
      <c r="B5" s="6"/>
      <c r="C5" s="7" t="e">
        <f>C6+C10+C23+C65</f>
        <v>#REF!</v>
      </c>
      <c r="D5" s="7" t="e">
        <f>D6+D10+D23+D65</f>
        <v>#REF!</v>
      </c>
      <c r="E5" s="7" t="e">
        <f>E6+E10+E23+E65</f>
        <v>#REF!</v>
      </c>
      <c r="F5" s="181">
        <f>(F6+F10+F23+F65)</f>
        <v>127819.44</v>
      </c>
      <c r="G5" s="181">
        <f>(G6+G10+G23+G65)</f>
        <v>127768.29999999999</v>
      </c>
    </row>
    <row r="6" spans="1:7" ht="16.5" thickBot="1">
      <c r="A6" s="64"/>
      <c r="B6" s="56" t="s">
        <v>5</v>
      </c>
      <c r="C6" s="57" t="e">
        <f>C7+C8+C9</f>
        <v>#REF!</v>
      </c>
      <c r="D6" s="57" t="e">
        <f>D7+D8+D9</f>
        <v>#REF!</v>
      </c>
      <c r="E6" s="57" t="e">
        <f>E7+E8+E9</f>
        <v>#REF!</v>
      </c>
      <c r="F6" s="165">
        <f>(F7+F8+F9)</f>
        <v>68293.92</v>
      </c>
      <c r="G6" s="165">
        <f>(G7+G8+G9)</f>
        <v>69161.93</v>
      </c>
    </row>
    <row r="7" spans="1:7" ht="12.75">
      <c r="A7" s="63"/>
      <c r="B7" s="60" t="s">
        <v>6</v>
      </c>
      <c r="C7" s="58" t="e">
        <f>#REF!+#REF!+#REF!+#REF!+#REF!+#REF!+#REF!</f>
        <v>#REF!</v>
      </c>
      <c r="D7" s="58" t="e">
        <f>#REF!+#REF!+#REF!+#REF!+#REF!+#REF!+#REF!</f>
        <v>#REF!</v>
      </c>
      <c r="E7" s="58" t="e">
        <f>#REF!+#REF!+#REF!+#REF!+#REF!+#REF!+#REF!</f>
        <v>#REF!</v>
      </c>
      <c r="F7" s="125">
        <v>61297.93</v>
      </c>
      <c r="G7" s="125">
        <v>60031.85</v>
      </c>
    </row>
    <row r="8" spans="1:7" ht="12.75">
      <c r="A8" s="59"/>
      <c r="B8" s="60" t="s">
        <v>7</v>
      </c>
      <c r="C8" s="58" t="e">
        <f>#REF!+#REF!+#REF!+#REF!+#REF!+#REF!+#REF!</f>
        <v>#REF!</v>
      </c>
      <c r="D8" s="58" t="e">
        <f>#REF!+#REF!+#REF!+#REF!+#REF!+#REF!+#REF!</f>
        <v>#REF!</v>
      </c>
      <c r="E8" s="58" t="e">
        <f>#REF!+#REF!+#REF!+#REF!+#REF!+#REF!+#REF!</f>
        <v>#REF!</v>
      </c>
      <c r="F8" s="125">
        <v>5725.79</v>
      </c>
      <c r="G8" s="125">
        <v>4915.08</v>
      </c>
    </row>
    <row r="9" spans="1:7" ht="13.5" thickBot="1">
      <c r="A9" s="65"/>
      <c r="B9" s="66" t="s">
        <v>8</v>
      </c>
      <c r="C9" s="67" t="e">
        <f>#REF!+#REF!+#REF!+#REF!+#REF!+#REF!+#REF!</f>
        <v>#REF!</v>
      </c>
      <c r="D9" s="67" t="e">
        <f>#REF!+#REF!+#REF!+#REF!+#REF!+#REF!+#REF!</f>
        <v>#REF!</v>
      </c>
      <c r="E9" s="67" t="e">
        <f>#REF!+#REF!+#REF!+#REF!+#REF!+#REF!+#REF!</f>
        <v>#REF!</v>
      </c>
      <c r="F9" s="143">
        <v>1270.2</v>
      </c>
      <c r="G9" s="143">
        <v>4215</v>
      </c>
    </row>
    <row r="10" spans="1:7" ht="16.5" thickBot="1">
      <c r="A10" s="70"/>
      <c r="B10" s="71" t="s">
        <v>83</v>
      </c>
      <c r="C10" s="72" t="e">
        <f>C11+C12+C13+C14+C22</f>
        <v>#REF!</v>
      </c>
      <c r="D10" s="72" t="e">
        <f>D11+D12+D13+D14+D22</f>
        <v>#REF!</v>
      </c>
      <c r="E10" s="72" t="e">
        <f>E11+E12+E13+E14+E22</f>
        <v>#REF!</v>
      </c>
      <c r="F10" s="166">
        <f>(F11+F12+F13+F14)</f>
        <v>23017.100000000002</v>
      </c>
      <c r="G10" s="166">
        <f>(G11+G12+G13+G14)</f>
        <v>24069.01</v>
      </c>
    </row>
    <row r="11" spans="1:7" ht="12.75">
      <c r="A11" s="63"/>
      <c r="B11" s="68" t="s">
        <v>81</v>
      </c>
      <c r="C11" s="69" t="e">
        <f>#REF!+#REF!+#REF!+#REF!+#REF!+#REF!+#REF!</f>
        <v>#REF!</v>
      </c>
      <c r="D11" s="69" t="e">
        <f>#REF!+#REF!+#REF!+#REF!+#REF!+#REF!+#REF!</f>
        <v>#REF!</v>
      </c>
      <c r="E11" s="69" t="e">
        <f>#REF!+#REF!+#REF!+#REF!+#REF!+#REF!+#REF!</f>
        <v>#REF!</v>
      </c>
      <c r="F11" s="144">
        <v>5909.83</v>
      </c>
      <c r="G11" s="144">
        <v>6110.39</v>
      </c>
    </row>
    <row r="12" spans="1:7" ht="12.75">
      <c r="A12" s="59"/>
      <c r="B12" s="60" t="s">
        <v>9</v>
      </c>
      <c r="C12" s="58" t="e">
        <f>#REF!+#REF!+#REF!+#REF!+#REF!+#REF!+#REF!</f>
        <v>#REF!</v>
      </c>
      <c r="D12" s="58" t="e">
        <f>#REF!+#REF!+#REF!+#REF!+#REF!+#REF!+#REF!</f>
        <v>#REF!</v>
      </c>
      <c r="E12" s="58" t="e">
        <f>#REF!+#REF!+#REF!+#REF!+#REF!+#REF!+#REF!</f>
        <v>#REF!</v>
      </c>
      <c r="F12" s="125">
        <v>0</v>
      </c>
      <c r="G12" s="125">
        <v>0</v>
      </c>
    </row>
    <row r="13" spans="1:7" ht="12.75">
      <c r="A13" s="59"/>
      <c r="B13" s="60" t="s">
        <v>10</v>
      </c>
      <c r="C13" s="58" t="e">
        <f>#REF!+#REF!+#REF!+#REF!+#REF!+#REF!+#REF!</f>
        <v>#REF!</v>
      </c>
      <c r="D13" s="58" t="e">
        <f>#REF!+#REF!+#REF!+#REF!+#REF!+#REF!+#REF!</f>
        <v>#REF!</v>
      </c>
      <c r="E13" s="58" t="e">
        <f>#REF!+#REF!+#REF!+#REF!+#REF!+#REF!+#REF!</f>
        <v>#REF!</v>
      </c>
      <c r="F13" s="125">
        <v>442.58</v>
      </c>
      <c r="G13" s="125">
        <v>815.07</v>
      </c>
    </row>
    <row r="14" spans="1:7" ht="12.75">
      <c r="A14" s="59"/>
      <c r="B14" s="60" t="s">
        <v>11</v>
      </c>
      <c r="C14" s="58" t="e">
        <f>C15+C16+C17+C18+C19+C21</f>
        <v>#REF!</v>
      </c>
      <c r="D14" s="58" t="e">
        <f>D15+D16+D17+D18+D19+D21</f>
        <v>#REF!</v>
      </c>
      <c r="E14" s="58" t="e">
        <f>E15+E16+E17+E18+E19+E21</f>
        <v>#REF!</v>
      </c>
      <c r="F14" s="125">
        <f>(F15+F16+F17+F18+F19+F20+F21)</f>
        <v>16664.690000000002</v>
      </c>
      <c r="G14" s="125">
        <f>G15+G16+G17+G18+G19+G20+G21</f>
        <v>17143.55</v>
      </c>
    </row>
    <row r="15" spans="1:7" ht="12.75">
      <c r="A15" s="61"/>
      <c r="B15" s="16" t="s">
        <v>12</v>
      </c>
      <c r="C15" s="17" t="e">
        <f>#REF!+#REF!+#REF!+#REF!+#REF!+#REF!+#REF!</f>
        <v>#REF!</v>
      </c>
      <c r="D15" s="17" t="e">
        <f>#REF!+#REF!+#REF!+#REF!+#REF!+#REF!+#REF!</f>
        <v>#REF!</v>
      </c>
      <c r="E15" s="17" t="e">
        <f>#REF!+#REF!+#REF!+#REF!+#REF!+#REF!+#REF!</f>
        <v>#REF!</v>
      </c>
      <c r="F15" s="182">
        <v>1710.78</v>
      </c>
      <c r="G15" s="182">
        <v>967.37</v>
      </c>
    </row>
    <row r="16" spans="1:7" ht="12.75">
      <c r="A16" s="61"/>
      <c r="B16" s="19" t="s">
        <v>13</v>
      </c>
      <c r="C16" s="17" t="e">
        <f>#REF!+#REF!+#REF!+#REF!+#REF!+#REF!+#REF!</f>
        <v>#REF!</v>
      </c>
      <c r="D16" s="17" t="e">
        <f>#REF!+#REF!+#REF!+#REF!+#REF!+#REF!+#REF!</f>
        <v>#REF!</v>
      </c>
      <c r="E16" s="17" t="e">
        <f>#REF!+#REF!+#REF!+#REF!+#REF!+#REF!+#REF!</f>
        <v>#REF!</v>
      </c>
      <c r="F16" s="182">
        <v>8786.43</v>
      </c>
      <c r="G16" s="182">
        <v>9697.57</v>
      </c>
    </row>
    <row r="17" spans="1:7" ht="12.75">
      <c r="A17" s="61"/>
      <c r="B17" s="19" t="s">
        <v>14</v>
      </c>
      <c r="C17" s="17" t="e">
        <f>#REF!+#REF!+#REF!+#REF!+#REF!+#REF!+#REF!</f>
        <v>#REF!</v>
      </c>
      <c r="D17" s="17" t="e">
        <f>#REF!+#REF!+#REF!+#REF!+#REF!+#REF!+#REF!</f>
        <v>#REF!</v>
      </c>
      <c r="E17" s="17" t="e">
        <f>#REF!+#REF!+#REF!+#REF!+#REF!+#REF!+#REF!</f>
        <v>#REF!</v>
      </c>
      <c r="F17" s="182">
        <v>544.86</v>
      </c>
      <c r="G17" s="182">
        <v>557.29</v>
      </c>
    </row>
    <row r="18" spans="1:7" ht="12.75">
      <c r="A18" s="61"/>
      <c r="B18" s="21" t="s">
        <v>15</v>
      </c>
      <c r="C18" s="17" t="e">
        <f>#REF!+#REF!+#REF!+#REF!+#REF!+#REF!+#REF!</f>
        <v>#REF!</v>
      </c>
      <c r="D18" s="17" t="e">
        <f>#REF!+#REF!+#REF!+#REF!+#REF!+#REF!+#REF!</f>
        <v>#REF!</v>
      </c>
      <c r="E18" s="17" t="e">
        <f>#REF!+#REF!+#REF!+#REF!+#REF!+#REF!+#REF!</f>
        <v>#REF!</v>
      </c>
      <c r="F18" s="182">
        <v>1528.27</v>
      </c>
      <c r="G18" s="182">
        <v>1843.95</v>
      </c>
    </row>
    <row r="19" spans="1:7" ht="12.75">
      <c r="A19" s="61"/>
      <c r="B19" s="19" t="s">
        <v>16</v>
      </c>
      <c r="C19" s="17" t="e">
        <f>#REF!+#REF!+#REF!+#REF!+#REF!+#REF!+#REF!</f>
        <v>#REF!</v>
      </c>
      <c r="D19" s="17" t="e">
        <f>#REF!+#REF!+#REF!+#REF!+#REF!+#REF!+#REF!</f>
        <v>#REF!</v>
      </c>
      <c r="E19" s="17" t="e">
        <f>#REF!+#REF!+#REF!+#REF!+#REF!+#REF!+#REF!</f>
        <v>#REF!</v>
      </c>
      <c r="F19" s="182">
        <v>686.93</v>
      </c>
      <c r="G19" s="182">
        <v>614.39</v>
      </c>
    </row>
    <row r="20" spans="1:7" ht="12.75">
      <c r="A20" s="61"/>
      <c r="B20" s="53" t="s">
        <v>80</v>
      </c>
      <c r="C20" s="54"/>
      <c r="D20" s="54"/>
      <c r="E20" s="54"/>
      <c r="F20" s="183">
        <v>169.82</v>
      </c>
      <c r="G20" s="183">
        <v>173.3</v>
      </c>
    </row>
    <row r="21" spans="1:7" ht="13.5" thickBot="1">
      <c r="A21" s="73"/>
      <c r="B21" s="61" t="s">
        <v>17</v>
      </c>
      <c r="C21" s="74" t="e">
        <f>#REF!+#REF!+#REF!+#REF!+#REF!+#REF!+#REF!</f>
        <v>#REF!</v>
      </c>
      <c r="D21" s="24" t="e">
        <f>#REF!+#REF!+#REF!+#REF!+#REF!+#REF!+#REF!</f>
        <v>#REF!</v>
      </c>
      <c r="E21" s="24" t="e">
        <f>#REF!+#REF!+#REF!+#REF!+#REF!+#REF!+#REF!</f>
        <v>#REF!</v>
      </c>
      <c r="F21" s="184">
        <v>3237.6</v>
      </c>
      <c r="G21" s="184">
        <v>3289.68</v>
      </c>
    </row>
    <row r="22" spans="1:7" ht="13.5" thickBot="1">
      <c r="A22" s="75"/>
      <c r="B22" s="76" t="s">
        <v>18</v>
      </c>
      <c r="C22" s="77" t="e">
        <f>#REF!+#REF!+#REF!+#REF!+#REF!+#REF!+#REF!</f>
        <v>#REF!</v>
      </c>
      <c r="D22" s="77" t="e">
        <f>#REF!+#REF!+#REF!+#REF!+#REF!+#REF!+#REF!</f>
        <v>#REF!</v>
      </c>
      <c r="E22" s="77" t="e">
        <f>#REF!+#REF!+#REF!+#REF!+#REF!+#REF!+#REF!</f>
        <v>#REF!</v>
      </c>
      <c r="F22" s="170">
        <v>0</v>
      </c>
      <c r="G22" s="170">
        <v>0</v>
      </c>
    </row>
    <row r="23" spans="1:7" ht="16.5" thickBot="1">
      <c r="A23" s="78"/>
      <c r="B23" s="79" t="s">
        <v>19</v>
      </c>
      <c r="C23" s="72" t="e">
        <f>C24+C27+C31+C44+C47+C54</f>
        <v>#REF!</v>
      </c>
      <c r="D23" s="72" t="e">
        <f>D24+D27+D31+D44+D47+D54</f>
        <v>#REF!</v>
      </c>
      <c r="E23" s="72" t="e">
        <f>E24+E27+E31+E44+E47+E54</f>
        <v>#REF!</v>
      </c>
      <c r="F23" s="166">
        <f>(F24+F27+F31+F44+F47+F54)</f>
        <v>36053.869999999995</v>
      </c>
      <c r="G23" s="166">
        <f>(G24+G27+G31+G44+G47+G54)</f>
        <v>33871.73</v>
      </c>
    </row>
    <row r="24" spans="1:7" ht="13.5" thickBot="1">
      <c r="A24" s="12"/>
      <c r="B24" s="13" t="s">
        <v>20</v>
      </c>
      <c r="C24" s="30" t="e">
        <f>C25+C26</f>
        <v>#REF!</v>
      </c>
      <c r="D24" s="30" t="e">
        <f>D25+D26</f>
        <v>#REF!</v>
      </c>
      <c r="E24" s="30" t="e">
        <f>E25+E26</f>
        <v>#REF!</v>
      </c>
      <c r="F24" s="171">
        <f>(F25+F26)</f>
        <v>0</v>
      </c>
      <c r="G24" s="171">
        <f>(G25+G26)</f>
        <v>0</v>
      </c>
    </row>
    <row r="25" spans="1:7" ht="12.75">
      <c r="A25" s="15"/>
      <c r="B25" s="16" t="s">
        <v>21</v>
      </c>
      <c r="C25" s="26" t="e">
        <f>#REF!+#REF!+#REF!+#REF!+#REF!+#REF!+#REF!</f>
        <v>#REF!</v>
      </c>
      <c r="D25" s="26" t="e">
        <f>#REF!+#REF!+#REF!+#REF!+#REF!+#REF!+#REF!</f>
        <v>#REF!</v>
      </c>
      <c r="E25" s="26" t="e">
        <f>#REF!+#REF!+#REF!+#REF!+#REF!+#REF!+#REF!</f>
        <v>#REF!</v>
      </c>
      <c r="F25" s="172">
        <v>0</v>
      </c>
      <c r="G25" s="172">
        <v>0</v>
      </c>
    </row>
    <row r="26" spans="1:7" ht="13.5" thickBot="1">
      <c r="A26" s="22"/>
      <c r="B26" s="23" t="s">
        <v>22</v>
      </c>
      <c r="C26" s="26" t="e">
        <f>#REF!+#REF!+#REF!+#REF!+#REF!+#REF!+#REF!</f>
        <v>#REF!</v>
      </c>
      <c r="D26" s="26" t="e">
        <f>#REF!+#REF!+#REF!+#REF!+#REF!+#REF!+#REF!</f>
        <v>#REF!</v>
      </c>
      <c r="E26" s="26" t="e">
        <f>#REF!+#REF!+#REF!+#REF!+#REF!+#REF!+#REF!</f>
        <v>#REF!</v>
      </c>
      <c r="F26" s="172">
        <v>0</v>
      </c>
      <c r="G26" s="172">
        <v>0</v>
      </c>
    </row>
    <row r="27" spans="1:7" ht="13.5" thickBot="1">
      <c r="A27" s="9"/>
      <c r="B27" s="10" t="s">
        <v>23</v>
      </c>
      <c r="C27" s="25" t="e">
        <f>C28+C29+C30</f>
        <v>#REF!</v>
      </c>
      <c r="D27" s="25" t="e">
        <f>D28+D29+D30</f>
        <v>#REF!</v>
      </c>
      <c r="E27" s="25" t="e">
        <f>E28+E29+E30</f>
        <v>#REF!</v>
      </c>
      <c r="F27" s="173">
        <f>(F28+F29+F30)</f>
        <v>28666.239999999998</v>
      </c>
      <c r="G27" s="173">
        <f>(G28+G29+G30)</f>
        <v>24037.63</v>
      </c>
    </row>
    <row r="28" spans="1:7" ht="12.75">
      <c r="A28" s="15"/>
      <c r="B28" s="16" t="s">
        <v>24</v>
      </c>
      <c r="C28" s="26" t="e">
        <f>#REF!+#REF!+#REF!+#REF!+#REF!+#REF!+#REF!</f>
        <v>#REF!</v>
      </c>
      <c r="D28" s="26" t="e">
        <f>#REF!+#REF!+#REF!+#REF!+#REF!+#REF!+#REF!</f>
        <v>#REF!</v>
      </c>
      <c r="E28" s="26" t="e">
        <f>#REF!+#REF!+#REF!+#REF!+#REF!+#REF!+#REF!</f>
        <v>#REF!</v>
      </c>
      <c r="F28" s="172">
        <v>26815.6</v>
      </c>
      <c r="G28" s="172">
        <v>21679.91</v>
      </c>
    </row>
    <row r="29" spans="1:7" ht="12.75">
      <c r="A29" s="18"/>
      <c r="B29" s="19" t="s">
        <v>25</v>
      </c>
      <c r="C29" s="26" t="e">
        <f>#REF!+#REF!+#REF!+#REF!+#REF!+#REF!+#REF!</f>
        <v>#REF!</v>
      </c>
      <c r="D29" s="26" t="e">
        <f>#REF!+#REF!+#REF!+#REF!+#REF!+#REF!+#REF!</f>
        <v>#REF!</v>
      </c>
      <c r="E29" s="26" t="e">
        <f>#REF!+#REF!+#REF!+#REF!+#REF!+#REF!+#REF!</f>
        <v>#REF!</v>
      </c>
      <c r="F29" s="172">
        <v>1415.09</v>
      </c>
      <c r="G29" s="172">
        <v>1889.75</v>
      </c>
    </row>
    <row r="30" spans="1:7" ht="13.5" thickBot="1">
      <c r="A30" s="22"/>
      <c r="B30" s="23" t="s">
        <v>26</v>
      </c>
      <c r="C30" s="26" t="e">
        <f>#REF!+#REF!+#REF!+#REF!+#REF!+#REF!+#REF!</f>
        <v>#REF!</v>
      </c>
      <c r="D30" s="26" t="e">
        <f>#REF!+#REF!+#REF!+#REF!+#REF!+#REF!+#REF!</f>
        <v>#REF!</v>
      </c>
      <c r="E30" s="26" t="e">
        <f>#REF!+#REF!+#REF!+#REF!+#REF!+#REF!+#REF!</f>
        <v>#REF!</v>
      </c>
      <c r="F30" s="172">
        <v>435.55</v>
      </c>
      <c r="G30" s="172">
        <v>467.97</v>
      </c>
    </row>
    <row r="31" spans="1:7" ht="13.5" thickBot="1">
      <c r="A31" s="27"/>
      <c r="B31" s="10" t="s">
        <v>27</v>
      </c>
      <c r="C31" s="25" t="e">
        <f>C32+C33+C34+C35+C36+C37+C38+C39+C40+C42+C43</f>
        <v>#REF!</v>
      </c>
      <c r="D31" s="25" t="e">
        <f>D32+D33+D34+D35+D36+D37+D38+D39+D40+D42+D43</f>
        <v>#REF!</v>
      </c>
      <c r="E31" s="25" t="e">
        <f>E32+E33+E34+E35+E36+E37+E38+E39+E40+E42+E43</f>
        <v>#REF!</v>
      </c>
      <c r="F31" s="173">
        <f>(F32+F33+F34+F35+F36+F37+F38+F39+F40+F41+F42+F43)</f>
        <v>3081.3</v>
      </c>
      <c r="G31" s="173">
        <f>(G32+G33+G34+G35+G36+G37+G38+G39+G40+G41+G42+G43)</f>
        <v>4658.11</v>
      </c>
    </row>
    <row r="32" spans="1:7" ht="12.75">
      <c r="A32" s="15"/>
      <c r="B32" s="16" t="s">
        <v>28</v>
      </c>
      <c r="C32" s="26" t="e">
        <f>#REF!+#REF!+#REF!+#REF!+#REF!+#REF!+#REF!</f>
        <v>#REF!</v>
      </c>
      <c r="D32" s="26" t="e">
        <f>#REF!+#REF!+#REF!+#REF!+#REF!+#REF!+#REF!</f>
        <v>#REF!</v>
      </c>
      <c r="E32" s="26" t="e">
        <f>#REF!+#REF!+#REF!+#REF!+#REF!+#REF!+#REF!</f>
        <v>#REF!</v>
      </c>
      <c r="F32" s="172">
        <v>0</v>
      </c>
      <c r="G32" s="172">
        <v>0</v>
      </c>
    </row>
    <row r="33" spans="1:7" ht="12.75">
      <c r="A33" s="18"/>
      <c r="B33" s="19" t="s">
        <v>29</v>
      </c>
      <c r="C33" s="26" t="e">
        <f>#REF!+#REF!+#REF!+#REF!+#REF!+#REF!+#REF!</f>
        <v>#REF!</v>
      </c>
      <c r="D33" s="26" t="e">
        <f>#REF!+#REF!+#REF!+#REF!+#REF!+#REF!+#REF!</f>
        <v>#REF!</v>
      </c>
      <c r="E33" s="26" t="e">
        <f>#REF!+#REF!+#REF!+#REF!+#REF!+#REF!+#REF!</f>
        <v>#REF!</v>
      </c>
      <c r="F33" s="172">
        <v>0</v>
      </c>
      <c r="G33" s="172">
        <v>0</v>
      </c>
    </row>
    <row r="34" spans="1:7" ht="12.75">
      <c r="A34" s="18"/>
      <c r="B34" s="19" t="s">
        <v>30</v>
      </c>
      <c r="C34" s="26" t="e">
        <f>#REF!+#REF!+#REF!+#REF!+#REF!+#REF!+#REF!</f>
        <v>#REF!</v>
      </c>
      <c r="D34" s="26" t="e">
        <f>#REF!+#REF!+#REF!+#REF!+#REF!+#REF!+#REF!</f>
        <v>#REF!</v>
      </c>
      <c r="E34" s="26" t="e">
        <f>#REF!+#REF!+#REF!+#REF!+#REF!+#REF!+#REF!</f>
        <v>#REF!</v>
      </c>
      <c r="F34" s="172">
        <v>0</v>
      </c>
      <c r="G34" s="172">
        <v>0</v>
      </c>
    </row>
    <row r="35" spans="1:7" ht="12.75">
      <c r="A35" s="20"/>
      <c r="B35" s="21" t="s">
        <v>31</v>
      </c>
      <c r="C35" s="26" t="e">
        <f>#REF!+#REF!+#REF!+#REF!+#REF!+#REF!+#REF!</f>
        <v>#REF!</v>
      </c>
      <c r="D35" s="26" t="e">
        <f>#REF!+#REF!+#REF!+#REF!+#REF!+#REF!+#REF!</f>
        <v>#REF!</v>
      </c>
      <c r="E35" s="26" t="e">
        <f>#REF!+#REF!+#REF!+#REF!+#REF!+#REF!+#REF!</f>
        <v>#REF!</v>
      </c>
      <c r="F35" s="172">
        <v>0</v>
      </c>
      <c r="G35" s="172">
        <v>0</v>
      </c>
    </row>
    <row r="36" spans="1:7" ht="12.75">
      <c r="A36" s="18"/>
      <c r="B36" s="19" t="s">
        <v>32</v>
      </c>
      <c r="C36" s="26" t="e">
        <f>#REF!+#REF!+#REF!+#REF!+#REF!+#REF!+#REF!</f>
        <v>#REF!</v>
      </c>
      <c r="D36" s="26" t="e">
        <f>#REF!+#REF!+#REF!+#REF!+#REF!+#REF!+#REF!</f>
        <v>#REF!</v>
      </c>
      <c r="E36" s="26" t="e">
        <f>#REF!+#REF!+#REF!+#REF!+#REF!+#REF!+#REF!</f>
        <v>#REF!</v>
      </c>
      <c r="F36" s="172">
        <v>0</v>
      </c>
      <c r="G36" s="172">
        <v>0</v>
      </c>
    </row>
    <row r="37" spans="1:7" ht="12.75">
      <c r="A37" s="18"/>
      <c r="B37" s="19" t="s">
        <v>33</v>
      </c>
      <c r="C37" s="26" t="e">
        <f>#REF!+#REF!+#REF!+#REF!+#REF!+#REF!+#REF!</f>
        <v>#REF!</v>
      </c>
      <c r="D37" s="26" t="e">
        <f>#REF!+#REF!+#REF!+#REF!+#REF!+#REF!+#REF!</f>
        <v>#REF!</v>
      </c>
      <c r="E37" s="26" t="e">
        <f>#REF!+#REF!+#REF!+#REF!+#REF!+#REF!+#REF!</f>
        <v>#REF!</v>
      </c>
      <c r="F37" s="172">
        <v>2850.9</v>
      </c>
      <c r="G37" s="172">
        <v>4658.11</v>
      </c>
    </row>
    <row r="38" spans="1:7" ht="12.75">
      <c r="A38" s="18"/>
      <c r="B38" s="19" t="s">
        <v>34</v>
      </c>
      <c r="C38" s="26" t="e">
        <f>#REF!+#REF!+#REF!+#REF!+#REF!+#REF!+#REF!</f>
        <v>#REF!</v>
      </c>
      <c r="D38" s="26" t="e">
        <f>#REF!+#REF!+#REF!+#REF!+#REF!+#REF!+#REF!</f>
        <v>#REF!</v>
      </c>
      <c r="E38" s="26" t="e">
        <f>#REF!+#REF!+#REF!+#REF!+#REF!+#REF!+#REF!</f>
        <v>#REF!</v>
      </c>
      <c r="F38" s="172">
        <v>230.4</v>
      </c>
      <c r="G38" s="172">
        <v>0</v>
      </c>
    </row>
    <row r="39" spans="1:7" ht="12.75">
      <c r="A39" s="20"/>
      <c r="B39" s="21" t="s">
        <v>35</v>
      </c>
      <c r="C39" s="26" t="e">
        <f>#REF!+#REF!+#REF!+#REF!+#REF!+#REF!+#REF!</f>
        <v>#REF!</v>
      </c>
      <c r="D39" s="26" t="e">
        <f>#REF!+#REF!+#REF!+#REF!+#REF!+#REF!+#REF!</f>
        <v>#REF!</v>
      </c>
      <c r="E39" s="26" t="e">
        <f>#REF!+#REF!+#REF!+#REF!+#REF!+#REF!+#REF!</f>
        <v>#REF!</v>
      </c>
      <c r="F39" s="172">
        <v>0</v>
      </c>
      <c r="G39" s="172">
        <v>0</v>
      </c>
    </row>
    <row r="40" spans="1:7" ht="12.75">
      <c r="A40" s="18"/>
      <c r="B40" s="19" t="s">
        <v>36</v>
      </c>
      <c r="C40" s="26" t="e">
        <f>#REF!+#REF!+#REF!+#REF!+#REF!+#REF!+#REF!</f>
        <v>#REF!</v>
      </c>
      <c r="D40" s="26" t="e">
        <f>#REF!+#REF!+#REF!+#REF!+#REF!+#REF!+#REF!</f>
        <v>#REF!</v>
      </c>
      <c r="E40" s="26" t="e">
        <f>#REF!+#REF!+#REF!+#REF!+#REF!+#REF!+#REF!</f>
        <v>#REF!</v>
      </c>
      <c r="F40" s="172">
        <v>0</v>
      </c>
      <c r="G40" s="172">
        <v>0</v>
      </c>
    </row>
    <row r="41" spans="1:7" ht="12.75">
      <c r="A41" s="18"/>
      <c r="B41" s="19" t="s">
        <v>82</v>
      </c>
      <c r="C41" s="26"/>
      <c r="D41" s="26"/>
      <c r="E41" s="26"/>
      <c r="F41" s="172">
        <v>0</v>
      </c>
      <c r="G41" s="172">
        <v>0</v>
      </c>
    </row>
    <row r="42" spans="1:7" ht="12.75">
      <c r="A42" s="18"/>
      <c r="B42" s="19" t="s">
        <v>37</v>
      </c>
      <c r="C42" s="26" t="e">
        <f>#REF!+#REF!+#REF!+#REF!+#REF!+#REF!+#REF!</f>
        <v>#REF!</v>
      </c>
      <c r="D42" s="26" t="e">
        <f>#REF!+#REF!+#REF!+#REF!+#REF!+#REF!+#REF!</f>
        <v>#REF!</v>
      </c>
      <c r="E42" s="26" t="e">
        <f>#REF!+#REF!+#REF!+#REF!+#REF!+#REF!+#REF!</f>
        <v>#REF!</v>
      </c>
      <c r="F42" s="172">
        <v>0</v>
      </c>
      <c r="G42" s="172">
        <v>0</v>
      </c>
    </row>
    <row r="43" spans="1:7" ht="13.5" thickBot="1">
      <c r="A43" s="22"/>
      <c r="B43" s="23" t="s">
        <v>38</v>
      </c>
      <c r="C43" s="28" t="e">
        <f>#REF!+#REF!+#REF!+#REF!+#REF!+#REF!+#REF!</f>
        <v>#REF!</v>
      </c>
      <c r="D43" s="29" t="e">
        <f>#REF!+#REF!+#REF!+#REF!+#REF!+#REF!+#REF!</f>
        <v>#REF!</v>
      </c>
      <c r="E43" s="29" t="e">
        <f>#REF!+#REF!+#REF!+#REF!+#REF!+#REF!+#REF!</f>
        <v>#REF!</v>
      </c>
      <c r="F43" s="174">
        <v>0</v>
      </c>
      <c r="G43" s="174">
        <v>0</v>
      </c>
    </row>
    <row r="44" spans="1:7" ht="13.5" thickBot="1">
      <c r="A44" s="12"/>
      <c r="B44" s="13" t="s">
        <v>39</v>
      </c>
      <c r="C44" s="30" t="e">
        <f>C45+C46</f>
        <v>#REF!</v>
      </c>
      <c r="D44" s="30" t="e">
        <f>D45+D46</f>
        <v>#REF!</v>
      </c>
      <c r="E44" s="30" t="e">
        <f>E45+E46</f>
        <v>#REF!</v>
      </c>
      <c r="F44" s="171">
        <f>(F45++F46)</f>
        <v>0</v>
      </c>
      <c r="G44" s="171">
        <f>(G45++G46)</f>
        <v>0</v>
      </c>
    </row>
    <row r="45" spans="1:7" ht="12.75">
      <c r="A45" s="15"/>
      <c r="B45" s="16" t="s">
        <v>40</v>
      </c>
      <c r="C45" s="26" t="e">
        <f>#REF!+#REF!+#REF!+#REF!+#REF!+#REF!+#REF!</f>
        <v>#REF!</v>
      </c>
      <c r="D45" s="26" t="e">
        <f>#REF!+#REF!+#REF!+#REF!+#REF!+#REF!+#REF!</f>
        <v>#REF!</v>
      </c>
      <c r="E45" s="26" t="e">
        <f>#REF!+#REF!+#REF!+#REF!+#REF!+#REF!+#REF!</f>
        <v>#REF!</v>
      </c>
      <c r="F45" s="172">
        <v>0</v>
      </c>
      <c r="G45" s="172">
        <v>0</v>
      </c>
    </row>
    <row r="46" spans="1:7" ht="13.5" thickBot="1">
      <c r="A46" s="22"/>
      <c r="B46" s="23" t="s">
        <v>41</v>
      </c>
      <c r="C46" s="26" t="e">
        <f>#REF!+#REF!+#REF!+#REF!+#REF!+#REF!+#REF!</f>
        <v>#REF!</v>
      </c>
      <c r="D46" s="26" t="e">
        <f>#REF!+#REF!+#REF!+#REF!+#REF!+#REF!+#REF!</f>
        <v>#REF!</v>
      </c>
      <c r="E46" s="26" t="e">
        <f>#REF!+#REF!+#REF!+#REF!+#REF!+#REF!+#REF!</f>
        <v>#REF!</v>
      </c>
      <c r="F46" s="172">
        <v>0</v>
      </c>
      <c r="G46" s="172">
        <v>0</v>
      </c>
    </row>
    <row r="47" spans="1:7" ht="13.5" thickBot="1">
      <c r="A47" s="9"/>
      <c r="B47" s="10" t="s">
        <v>42</v>
      </c>
      <c r="C47" s="31" t="e">
        <f>C48+C49+C50+C51+C52+C53</f>
        <v>#REF!</v>
      </c>
      <c r="D47" s="25" t="e">
        <f>D48+D49+D50+D51+D52+D53</f>
        <v>#REF!</v>
      </c>
      <c r="E47" s="25" t="e">
        <f>E48+E49+E50+E51+E52+E53</f>
        <v>#REF!</v>
      </c>
      <c r="F47" s="173">
        <f>(F48+F49+F50+F51+F52+F53)</f>
        <v>1650.4</v>
      </c>
      <c r="G47" s="173">
        <f>(G48+G49+G50+G51+G52+G53)</f>
        <v>28.68</v>
      </c>
    </row>
    <row r="48" spans="1:7" ht="12.75">
      <c r="A48" s="20"/>
      <c r="B48" s="21" t="s">
        <v>43</v>
      </c>
      <c r="C48" s="32" t="e">
        <f>#REF!+#REF!+#REF!+#REF!+#REF!+#REF!+#REF!</f>
        <v>#REF!</v>
      </c>
      <c r="D48" s="32" t="e">
        <f>#REF!+#REF!+#REF!+#REF!+#REF!+#REF!+#REF!</f>
        <v>#REF!</v>
      </c>
      <c r="E48" s="32" t="e">
        <f>#REF!+#REF!+#REF!+#REF!+#REF!+#REF!+#REF!</f>
        <v>#REF!</v>
      </c>
      <c r="F48" s="172">
        <v>0</v>
      </c>
      <c r="G48" s="172">
        <v>0</v>
      </c>
    </row>
    <row r="49" spans="1:7" ht="12.75">
      <c r="A49" s="113"/>
      <c r="B49" s="53" t="s">
        <v>44</v>
      </c>
      <c r="C49" s="35" t="e">
        <f>#REF!+#REF!+#REF!+#REF!+#REF!+#REF!+#REF!</f>
        <v>#REF!</v>
      </c>
      <c r="D49" s="35" t="e">
        <f>#REF!+#REF!+#REF!+#REF!+#REF!+#REF!+#REF!</f>
        <v>#REF!</v>
      </c>
      <c r="E49" s="35" t="e">
        <f>#REF!+#REF!+#REF!+#REF!+#REF!+#REF!+#REF!</f>
        <v>#REF!</v>
      </c>
      <c r="F49" s="180">
        <v>0</v>
      </c>
      <c r="G49" s="180">
        <v>0</v>
      </c>
    </row>
    <row r="50" spans="1:7" ht="12.75">
      <c r="A50" s="61"/>
      <c r="B50" s="154" t="s">
        <v>45</v>
      </c>
      <c r="C50" s="108" t="e">
        <f>#REF!+#REF!+#REF!+#REF!+#REF!+#REF!+#REF!</f>
        <v>#REF!</v>
      </c>
      <c r="D50" s="108" t="e">
        <f>#REF!+#REF!+#REF!+#REF!+#REF!+#REF!+#REF!</f>
        <v>#REF!</v>
      </c>
      <c r="E50" s="108" t="e">
        <f>#REF!+#REF!+#REF!+#REF!+#REF!+#REF!+#REF!</f>
        <v>#REF!</v>
      </c>
      <c r="F50" s="202">
        <v>1306.4</v>
      </c>
      <c r="G50" s="202">
        <v>28.68</v>
      </c>
    </row>
    <row r="51" spans="1:7" ht="12.75">
      <c r="A51" s="61"/>
      <c r="B51" s="61" t="s">
        <v>46</v>
      </c>
      <c r="C51" s="108" t="e">
        <f>#REF!+#REF!+#REF!+#REF!+#REF!+#REF!+#REF!</f>
        <v>#REF!</v>
      </c>
      <c r="D51" s="108" t="e">
        <f>#REF!+#REF!+#REF!+#REF!+#REF!+#REF!+#REF!</f>
        <v>#REF!</v>
      </c>
      <c r="E51" s="108" t="e">
        <f>#REF!+#REF!+#REF!+#REF!+#REF!+#REF!+#REF!</f>
        <v>#REF!</v>
      </c>
      <c r="F51" s="202">
        <v>344</v>
      </c>
      <c r="G51" s="202">
        <v>0</v>
      </c>
    </row>
    <row r="52" spans="1:7" ht="12.75">
      <c r="A52" s="61"/>
      <c r="B52" s="61" t="s">
        <v>47</v>
      </c>
      <c r="C52" s="108" t="e">
        <f>#REF!+#REF!+#REF!+#REF!+#REF!+#REF!+#REF!</f>
        <v>#REF!</v>
      </c>
      <c r="D52" s="108" t="e">
        <f>#REF!+#REF!+#REF!+#REF!+#REF!+#REF!+#REF!</f>
        <v>#REF!</v>
      </c>
      <c r="E52" s="108" t="e">
        <f>#REF!+#REF!+#REF!+#REF!+#REF!+#REF!+#REF!</f>
        <v>#REF!</v>
      </c>
      <c r="F52" s="202">
        <v>0</v>
      </c>
      <c r="G52" s="202">
        <v>0</v>
      </c>
    </row>
    <row r="53" spans="1:7" ht="13.5" thickBot="1">
      <c r="A53" s="47"/>
      <c r="B53" s="153" t="s">
        <v>48</v>
      </c>
      <c r="C53" s="147" t="e">
        <f>#REF!+#REF!+#REF!+#REF!+#REF!+#REF!+#REF!</f>
        <v>#REF!</v>
      </c>
      <c r="D53" s="147" t="e">
        <f>#REF!+#REF!+#REF!+#REF!+#REF!+#REF!+#REF!</f>
        <v>#REF!</v>
      </c>
      <c r="E53" s="147" t="e">
        <f>#REF!+#REF!+#REF!+#REF!+#REF!+#REF!+#REF!</f>
        <v>#REF!</v>
      </c>
      <c r="F53" s="179">
        <v>0</v>
      </c>
      <c r="G53" s="179">
        <v>0</v>
      </c>
    </row>
    <row r="54" spans="1:7" ht="13.5" thickBot="1">
      <c r="A54" s="93"/>
      <c r="B54" s="80" t="s">
        <v>49</v>
      </c>
      <c r="C54" s="81" t="e">
        <f>C55+C56+C57+C58+C59+C60+C61+C63+C64</f>
        <v>#REF!</v>
      </c>
      <c r="D54" s="81" t="e">
        <f>D55+D56+D57+D58+D59+D60+D61+D63+D64</f>
        <v>#REF!</v>
      </c>
      <c r="E54" s="81" t="e">
        <f>E55+E56+E57+E58+E59+E60+E61+E63+E64</f>
        <v>#REF!</v>
      </c>
      <c r="F54" s="177">
        <f>(F55+F56+F57+F58+F59+F60+F61+F62+F63+F64)</f>
        <v>2655.9300000000003</v>
      </c>
      <c r="G54" s="177">
        <f>(G55+G56+G57+G58+G59+G60+G61+G62+G63+G64)</f>
        <v>5147.3099999999995</v>
      </c>
    </row>
    <row r="55" spans="1:7" ht="12.75">
      <c r="A55" s="94"/>
      <c r="B55" s="82" t="s">
        <v>50</v>
      </c>
      <c r="C55" s="83" t="e">
        <f>#REF!+#REF!+#REF!+#REF!+#REF!+#REF!+#REF!</f>
        <v>#REF!</v>
      </c>
      <c r="D55" s="83" t="e">
        <f>#REF!+#REF!+#REF!+#REF!+#REF!+#REF!+#REF!</f>
        <v>#REF!</v>
      </c>
      <c r="E55" s="83" t="e">
        <f>#REF!+#REF!+#REF!+#REF!+#REF!+#REF!+#REF!</f>
        <v>#REF!</v>
      </c>
      <c r="F55" s="178">
        <v>0</v>
      </c>
      <c r="G55" s="178">
        <v>0</v>
      </c>
    </row>
    <row r="56" spans="1:7" ht="12.75">
      <c r="A56" s="95"/>
      <c r="B56" s="84" t="s">
        <v>51</v>
      </c>
      <c r="C56" s="26" t="e">
        <f>#REF!+#REF!+#REF!+#REF!+#REF!+#REF!+#REF!</f>
        <v>#REF!</v>
      </c>
      <c r="D56" s="26" t="e">
        <f>#REF!+#REF!+#REF!+#REF!+#REF!+#REF!+#REF!</f>
        <v>#REF!</v>
      </c>
      <c r="E56" s="26" t="e">
        <f>#REF!+#REF!+#REF!+#REF!+#REF!+#REF!+#REF!</f>
        <v>#REF!</v>
      </c>
      <c r="F56" s="172">
        <v>0</v>
      </c>
      <c r="G56" s="172">
        <v>0</v>
      </c>
    </row>
    <row r="57" spans="1:7" ht="12.75">
      <c r="A57" s="96"/>
      <c r="B57" s="85" t="s">
        <v>52</v>
      </c>
      <c r="C57" s="26" t="e">
        <f>#REF!+#REF!+#REF!+#REF!+#REF!+#REF!+#REF!</f>
        <v>#REF!</v>
      </c>
      <c r="D57" s="26" t="e">
        <f>#REF!+#REF!+#REF!+#REF!+#REF!+#REF!+#REF!</f>
        <v>#REF!</v>
      </c>
      <c r="E57" s="26" t="e">
        <f>#REF!+#REF!+#REF!+#REF!+#REF!+#REF!+#REF!</f>
        <v>#REF!</v>
      </c>
      <c r="F57" s="172">
        <v>0</v>
      </c>
      <c r="G57" s="172">
        <v>0</v>
      </c>
    </row>
    <row r="58" spans="1:7" ht="12.75">
      <c r="A58" s="96"/>
      <c r="B58" s="85" t="s">
        <v>53</v>
      </c>
      <c r="C58" s="26" t="e">
        <f>#REF!+#REF!+#REF!+#REF!+#REF!+#REF!+#REF!</f>
        <v>#REF!</v>
      </c>
      <c r="D58" s="26" t="e">
        <f>#REF!+#REF!+#REF!+#REF!+#REF!+#REF!+#REF!</f>
        <v>#REF!</v>
      </c>
      <c r="E58" s="26" t="e">
        <f>#REF!+#REF!+#REF!+#REF!+#REF!+#REF!+#REF!</f>
        <v>#REF!</v>
      </c>
      <c r="F58" s="172">
        <v>1632.77</v>
      </c>
      <c r="G58" s="172">
        <v>2937.2</v>
      </c>
    </row>
    <row r="59" spans="1:7" ht="12.75">
      <c r="A59" s="96"/>
      <c r="B59" s="85" t="s">
        <v>54</v>
      </c>
      <c r="C59" s="26" t="e">
        <f>#REF!+#REF!+#REF!+#REF!+#REF!+#REF!+#REF!</f>
        <v>#REF!</v>
      </c>
      <c r="D59" s="26" t="e">
        <f>#REF!+#REF!+#REF!+#REF!+#REF!+#REF!+#REF!</f>
        <v>#REF!</v>
      </c>
      <c r="E59" s="26" t="e">
        <f>#REF!+#REF!+#REF!+#REF!+#REF!+#REF!+#REF!</f>
        <v>#REF!</v>
      </c>
      <c r="F59" s="172">
        <v>0</v>
      </c>
      <c r="G59" s="172">
        <v>0</v>
      </c>
    </row>
    <row r="60" spans="1:7" ht="12.75">
      <c r="A60" s="95"/>
      <c r="B60" s="84" t="s">
        <v>55</v>
      </c>
      <c r="C60" s="26" t="e">
        <f>#REF!+#REF!+#REF!+#REF!+#REF!+#REF!+#REF!</f>
        <v>#REF!</v>
      </c>
      <c r="D60" s="26" t="e">
        <f>#REF!+#REF!+#REF!+#REF!+#REF!+#REF!+#REF!</f>
        <v>#REF!</v>
      </c>
      <c r="E60" s="26" t="e">
        <f>#REF!+#REF!+#REF!+#REF!+#REF!+#REF!+#REF!</f>
        <v>#REF!</v>
      </c>
      <c r="F60" s="172">
        <v>0</v>
      </c>
      <c r="G60" s="172">
        <v>0</v>
      </c>
    </row>
    <row r="61" spans="1:7" ht="12.75">
      <c r="A61" s="96"/>
      <c r="B61" s="85" t="s">
        <v>56</v>
      </c>
      <c r="C61" s="26" t="e">
        <f>#REF!+#REF!+#REF!+#REF!+#REF!+#REF!+#REF!</f>
        <v>#REF!</v>
      </c>
      <c r="D61" s="26" t="e">
        <f>#REF!+#REF!+#REF!+#REF!+#REF!+#REF!+#REF!</f>
        <v>#REF!</v>
      </c>
      <c r="E61" s="26" t="e">
        <f>#REF!+#REF!+#REF!+#REF!+#REF!+#REF!+#REF!</f>
        <v>#REF!</v>
      </c>
      <c r="F61" s="172">
        <v>0</v>
      </c>
      <c r="G61" s="172">
        <v>291.98</v>
      </c>
    </row>
    <row r="62" spans="1:7" ht="12.75">
      <c r="A62" s="96"/>
      <c r="B62" s="85" t="s">
        <v>95</v>
      </c>
      <c r="C62" s="26"/>
      <c r="D62" s="26"/>
      <c r="E62" s="26"/>
      <c r="F62" s="172">
        <v>0</v>
      </c>
      <c r="G62" s="172">
        <v>0</v>
      </c>
    </row>
    <row r="63" spans="1:7" ht="12.75">
      <c r="A63" s="96"/>
      <c r="B63" s="85" t="s">
        <v>57</v>
      </c>
      <c r="C63" s="26" t="e">
        <f>#REF!+#REF!+#REF!+#REF!+#REF!+#REF!+#REF!</f>
        <v>#REF!</v>
      </c>
      <c r="D63" s="26" t="e">
        <f>#REF!+#REF!+#REF!+#REF!+#REF!+#REF!+#REF!</f>
        <v>#REF!</v>
      </c>
      <c r="E63" s="26" t="e">
        <f>#REF!+#REF!+#REF!+#REF!+#REF!+#REF!+#REF!</f>
        <v>#REF!</v>
      </c>
      <c r="F63" s="172">
        <v>470.96</v>
      </c>
      <c r="G63" s="172">
        <v>1046.38</v>
      </c>
    </row>
    <row r="64" spans="1:7" ht="13.5" thickBot="1">
      <c r="A64" s="97"/>
      <c r="B64" s="86" t="s">
        <v>58</v>
      </c>
      <c r="C64" s="28" t="e">
        <f>#REF!+#REF!+#REF!+#REF!+#REF!+#REF!+#REF!</f>
        <v>#REF!</v>
      </c>
      <c r="D64" s="29" t="e">
        <f>#REF!+#REF!+#REF!+#REF!+#REF!+#REF!+#REF!</f>
        <v>#REF!</v>
      </c>
      <c r="E64" s="29" t="e">
        <f>#REF!+#REF!+#REF!+#REF!+#REF!+#REF!+#REF!</f>
        <v>#REF!</v>
      </c>
      <c r="F64" s="174">
        <v>552.2</v>
      </c>
      <c r="G64" s="174">
        <v>871.75</v>
      </c>
    </row>
    <row r="65" spans="1:7" ht="16.5" thickBot="1">
      <c r="A65" s="98"/>
      <c r="B65" s="87" t="s">
        <v>59</v>
      </c>
      <c r="C65" s="7" t="e">
        <f>C66</f>
        <v>#REF!</v>
      </c>
      <c r="D65" s="7" t="e">
        <f>D66</f>
        <v>#REF!</v>
      </c>
      <c r="E65" s="7" t="e">
        <f>E66</f>
        <v>#REF!</v>
      </c>
      <c r="F65" s="203">
        <f>(F66)</f>
        <v>454.55</v>
      </c>
      <c r="G65" s="203">
        <f>(G66)</f>
        <v>665.63</v>
      </c>
    </row>
    <row r="66" spans="1:7" ht="13.5" thickBot="1">
      <c r="A66" s="99"/>
      <c r="B66" s="88" t="s">
        <v>60</v>
      </c>
      <c r="C66" s="25" t="e">
        <f>C67+C68+C69</f>
        <v>#REF!</v>
      </c>
      <c r="D66" s="25" t="e">
        <f>D67+D68+D69</f>
        <v>#REF!</v>
      </c>
      <c r="E66" s="25" t="e">
        <f>E67+E68+E69</f>
        <v>#REF!</v>
      </c>
      <c r="F66" s="173">
        <f>(F67+F68+F69)</f>
        <v>454.55</v>
      </c>
      <c r="G66" s="173">
        <f>(G67+G68+G69)</f>
        <v>665.63</v>
      </c>
    </row>
    <row r="67" spans="1:7" ht="12.75">
      <c r="A67" s="100"/>
      <c r="B67" s="89" t="s">
        <v>61</v>
      </c>
      <c r="C67" s="26" t="e">
        <f>#REF!+#REF!+#REF!+#REF!+#REF!+#REF!+#REF!</f>
        <v>#REF!</v>
      </c>
      <c r="D67" s="26" t="e">
        <f>#REF!+#REF!+#REF!+#REF!+#REF!+#REF!+#REF!</f>
        <v>#REF!</v>
      </c>
      <c r="E67" s="26" t="e">
        <f>#REF!+#REF!+#REF!+#REF!+#REF!+#REF!+#REF!</f>
        <v>#REF!</v>
      </c>
      <c r="F67" s="172">
        <v>0</v>
      </c>
      <c r="G67" s="172">
        <v>0</v>
      </c>
    </row>
    <row r="68" spans="1:7" ht="12.75">
      <c r="A68" s="96"/>
      <c r="B68" s="85" t="s">
        <v>62</v>
      </c>
      <c r="C68" s="26" t="e">
        <f>#REF!+#REF!+#REF!+#REF!+#REF!+#REF!+#REF!</f>
        <v>#REF!</v>
      </c>
      <c r="D68" s="26" t="e">
        <f>#REF!+#REF!+#REF!+#REF!+#REF!+#REF!+#REF!</f>
        <v>#REF!</v>
      </c>
      <c r="E68" s="26" t="e">
        <f>#REF!+#REF!+#REF!+#REF!+#REF!+#REF!+#REF!</f>
        <v>#REF!</v>
      </c>
      <c r="F68" s="172">
        <v>0</v>
      </c>
      <c r="G68" s="172">
        <v>0</v>
      </c>
    </row>
    <row r="69" spans="1:7" ht="13.5" thickBot="1">
      <c r="A69" s="101"/>
      <c r="B69" s="90" t="s">
        <v>63</v>
      </c>
      <c r="C69" s="37" t="e">
        <f>#REF!+#REF!+#REF!+#REF!+#REF!+#REF!+#REF!</f>
        <v>#REF!</v>
      </c>
      <c r="D69" s="38" t="e">
        <f>#REF!+#REF!+#REF!+#REF!+#REF!+#REF!+#REF!</f>
        <v>#REF!</v>
      </c>
      <c r="E69" s="38" t="e">
        <f>#REF!+#REF!+#REF!+#REF!+#REF!+#REF!+#REF!</f>
        <v>#REF!</v>
      </c>
      <c r="F69" s="185">
        <v>454.55</v>
      </c>
      <c r="G69" s="185">
        <v>665.63</v>
      </c>
    </row>
    <row r="70" spans="1:7" ht="17.25" thickBot="1" thickTop="1">
      <c r="A70" s="98"/>
      <c r="B70" s="91" t="s">
        <v>64</v>
      </c>
      <c r="C70" s="92" t="e">
        <f>#REF!+#REF!+#REF!+#REF!+#REF!+#REF!+#REF!</f>
        <v>#REF!</v>
      </c>
      <c r="D70" s="92" t="e">
        <f>#REF!+#REF!+#REF!+#REF!+#REF!+#REF!+#REF!</f>
        <v>#REF!</v>
      </c>
      <c r="E70" s="92" t="e">
        <f>#REF!+#REF!+#REF!+#REF!+#REF!+#REF!+#REF!</f>
        <v>#REF!</v>
      </c>
      <c r="F70" s="204">
        <v>0</v>
      </c>
      <c r="G70" s="204">
        <v>0</v>
      </c>
    </row>
    <row r="71" spans="1:7" ht="16.5" thickBot="1">
      <c r="A71" s="102"/>
      <c r="B71" s="103" t="s">
        <v>65</v>
      </c>
      <c r="C71" s="92" t="e">
        <f>C5+C70</f>
        <v>#REF!</v>
      </c>
      <c r="D71" s="92" t="e">
        <f>D5+D70</f>
        <v>#REF!</v>
      </c>
      <c r="E71" s="92" t="e">
        <f>E5+E70</f>
        <v>#REF!</v>
      </c>
      <c r="F71" s="204">
        <f>(F65+F70+F23+F10+F6)</f>
        <v>127819.44</v>
      </c>
      <c r="G71" s="204">
        <f>(G65+G70+G23+G10+G6)</f>
        <v>127768.29999999999</v>
      </c>
    </row>
    <row r="72" spans="1:6" ht="12.75">
      <c r="A72" s="40"/>
      <c r="B72" s="40"/>
      <c r="C72" s="41"/>
      <c r="D72" s="42"/>
      <c r="E72" s="42"/>
      <c r="F72" s="42"/>
    </row>
    <row r="73" spans="1:6" ht="12.75">
      <c r="A73" s="40"/>
      <c r="B73" s="40"/>
      <c r="C73" s="41"/>
      <c r="D73" s="42"/>
      <c r="E73" s="42"/>
      <c r="F73" s="42"/>
    </row>
    <row r="74" spans="1:6" ht="12.75">
      <c r="A74" s="40"/>
      <c r="B74" s="40"/>
      <c r="C74" s="41"/>
      <c r="D74" s="42"/>
      <c r="E74" s="42"/>
      <c r="F74" s="42"/>
    </row>
    <row r="75" spans="1:6" ht="13.5" thickBot="1">
      <c r="A75" s="40"/>
      <c r="B75" s="40"/>
      <c r="C75" s="41"/>
      <c r="D75" s="42"/>
      <c r="E75" s="42"/>
      <c r="F75" s="42"/>
    </row>
    <row r="76" spans="1:7" ht="50.25" customHeight="1" thickBot="1">
      <c r="A76" s="208" t="s">
        <v>92</v>
      </c>
      <c r="B76" s="208"/>
      <c r="C76" s="43" t="s">
        <v>1</v>
      </c>
      <c r="D76" s="43" t="s">
        <v>2</v>
      </c>
      <c r="E76" s="43" t="s">
        <v>3</v>
      </c>
      <c r="F76" s="161" t="s">
        <v>100</v>
      </c>
      <c r="G76" s="193" t="s">
        <v>101</v>
      </c>
    </row>
    <row r="77" spans="1:7" ht="16.5" thickBot="1">
      <c r="A77" s="44" t="s">
        <v>69</v>
      </c>
      <c r="B77" s="45"/>
      <c r="C77" s="46" t="e">
        <f>C78+C81</f>
        <v>#REF!</v>
      </c>
      <c r="D77" s="46" t="e">
        <f>D78+D81</f>
        <v>#REF!</v>
      </c>
      <c r="E77" s="46" t="e">
        <f>E78+E81</f>
        <v>#REF!</v>
      </c>
      <c r="F77" s="188">
        <v>10516.36</v>
      </c>
      <c r="G77" s="188">
        <f>G78+G81</f>
        <v>9723.630000000001</v>
      </c>
    </row>
    <row r="78" spans="1:7" ht="16.5" thickBot="1">
      <c r="A78" s="14"/>
      <c r="B78" s="8" t="s">
        <v>70</v>
      </c>
      <c r="C78" s="7" t="e">
        <f aca="true" t="shared" si="0" ref="C78:E79">C79</f>
        <v>#REF!</v>
      </c>
      <c r="D78" s="7" t="e">
        <f t="shared" si="0"/>
        <v>#REF!</v>
      </c>
      <c r="E78" s="7" t="e">
        <f t="shared" si="0"/>
        <v>#REF!</v>
      </c>
      <c r="F78" s="164">
        <f>(F80)</f>
        <v>2871.48</v>
      </c>
      <c r="G78" s="164">
        <f>(G80)</f>
        <v>1109.76</v>
      </c>
    </row>
    <row r="79" spans="1:7" ht="13.5" thickBot="1">
      <c r="A79" s="9"/>
      <c r="B79" s="10" t="s">
        <v>71</v>
      </c>
      <c r="C79" s="11" t="e">
        <f t="shared" si="0"/>
        <v>#REF!</v>
      </c>
      <c r="D79" s="11" t="e">
        <f t="shared" si="0"/>
        <v>#REF!</v>
      </c>
      <c r="E79" s="11" t="e">
        <f t="shared" si="0"/>
        <v>#REF!</v>
      </c>
      <c r="F79" s="189">
        <v>0</v>
      </c>
      <c r="G79" s="189">
        <f>G80</f>
        <v>1109.76</v>
      </c>
    </row>
    <row r="80" spans="1:7" ht="13.5" thickBot="1">
      <c r="A80" s="47"/>
      <c r="B80" s="48" t="s">
        <v>72</v>
      </c>
      <c r="C80" s="49" t="e">
        <f>#REF!+#REF!+#REF!+#REF!+#REF!+#REF!+#REF!</f>
        <v>#REF!</v>
      </c>
      <c r="D80" s="49" t="e">
        <f>#REF!+#REF!+#REF!+#REF!+#REF!+#REF!+#REF!</f>
        <v>#REF!</v>
      </c>
      <c r="E80" s="49" t="e">
        <f>#REF!+#REF!+#REF!+#REF!+#REF!+#REF!+#REF!</f>
        <v>#REF!</v>
      </c>
      <c r="F80" s="190">
        <v>2871.48</v>
      </c>
      <c r="G80" s="190">
        <v>1109.76</v>
      </c>
    </row>
    <row r="81" spans="1:7" ht="16.5" thickBot="1">
      <c r="A81" s="14"/>
      <c r="B81" s="8" t="s">
        <v>73</v>
      </c>
      <c r="C81" s="7" t="e">
        <f>C82</f>
        <v>#REF!</v>
      </c>
      <c r="D81" s="7" t="e">
        <f>D82</f>
        <v>#REF!</v>
      </c>
      <c r="E81" s="7" t="e">
        <f>E82</f>
        <v>#REF!</v>
      </c>
      <c r="F81" s="164">
        <v>7644.88</v>
      </c>
      <c r="G81" s="164">
        <f>G83+G84+G85</f>
        <v>8613.87</v>
      </c>
    </row>
    <row r="82" spans="1:7" ht="13.5" thickBot="1">
      <c r="A82" s="9"/>
      <c r="B82" s="50" t="s">
        <v>74</v>
      </c>
      <c r="C82" s="31" t="e">
        <f>C84+C85</f>
        <v>#REF!</v>
      </c>
      <c r="D82" s="31" t="e">
        <f>D84+D85</f>
        <v>#REF!</v>
      </c>
      <c r="E82" s="31" t="e">
        <f>E84+E85</f>
        <v>#REF!</v>
      </c>
      <c r="F82" s="191">
        <f>(F83+F84+F85)</f>
        <v>7644.88</v>
      </c>
      <c r="G82" s="191">
        <f>(G83+G84+G85)</f>
        <v>8613.87</v>
      </c>
    </row>
    <row r="83" spans="1:7" ht="12.75">
      <c r="A83" s="15"/>
      <c r="B83" s="51" t="s">
        <v>75</v>
      </c>
      <c r="C83" s="32" t="e">
        <f>#REF!+#REF!+#REF!+#REF!+#REF!+#REF!+#REF!</f>
        <v>#REF!</v>
      </c>
      <c r="D83" s="32" t="e">
        <f>#REF!+#REF!+#REF!+#REF!+#REF!+#REF!+#REF!</f>
        <v>#REF!</v>
      </c>
      <c r="E83" s="32" t="e">
        <f>#REF!+#REF!+#REF!+#REF!+#REF!+#REF!+#REF!</f>
        <v>#REF!</v>
      </c>
      <c r="F83" s="175">
        <v>0</v>
      </c>
      <c r="G83" s="175">
        <v>0</v>
      </c>
    </row>
    <row r="84" spans="1:7" ht="12.75">
      <c r="A84" s="15"/>
      <c r="B84" s="51" t="s">
        <v>76</v>
      </c>
      <c r="C84" s="32" t="e">
        <f>#REF!+#REF!+#REF!+#REF!+#REF!+#REF!+#REF!</f>
        <v>#REF!</v>
      </c>
      <c r="D84" s="32" t="e">
        <f>#REF!+#REF!+#REF!+#REF!+#REF!+#REF!+#REF!</f>
        <v>#REF!</v>
      </c>
      <c r="E84" s="32" t="e">
        <f>#REF!+#REF!+#REF!+#REF!+#REF!+#REF!+#REF!</f>
        <v>#REF!</v>
      </c>
      <c r="F84" s="175">
        <v>7644.88</v>
      </c>
      <c r="G84" s="175">
        <v>8613.87</v>
      </c>
    </row>
    <row r="85" spans="1:7" ht="13.5" thickBot="1">
      <c r="A85" s="36"/>
      <c r="B85" s="52" t="s">
        <v>77</v>
      </c>
      <c r="C85" s="37" t="e">
        <f>#REF!+#REF!+#REF!+#REF!+#REF!+#REF!+#REF!</f>
        <v>#REF!</v>
      </c>
      <c r="D85" s="37" t="e">
        <f>#REF!+#REF!+#REF!+#REF!+#REF!+#REF!+#REF!</f>
        <v>#REF!</v>
      </c>
      <c r="E85" s="37" t="e">
        <f>#REF!+#REF!+#REF!+#REF!+#REF!+#REF!+#REF!</f>
        <v>#REF!</v>
      </c>
      <c r="F85" s="192">
        <v>0</v>
      </c>
      <c r="G85" s="192">
        <v>0</v>
      </c>
    </row>
    <row r="86" spans="1:7" ht="17.25" thickBot="1" thickTop="1">
      <c r="A86" s="44">
        <v>300</v>
      </c>
      <c r="B86" s="45" t="s">
        <v>78</v>
      </c>
      <c r="C86" s="46" t="e">
        <f>C87+C90</f>
        <v>#REF!</v>
      </c>
      <c r="D86" s="46" t="e">
        <f>D87+D90</f>
        <v>#REF!</v>
      </c>
      <c r="E86" s="46" t="e">
        <f>E87+E90</f>
        <v>#REF!</v>
      </c>
      <c r="F86" s="188">
        <v>0</v>
      </c>
      <c r="G86" s="188">
        <v>0</v>
      </c>
    </row>
    <row r="87" spans="1:7" ht="16.5" thickBot="1">
      <c r="A87" s="39"/>
      <c r="B87" s="8" t="s">
        <v>79</v>
      </c>
      <c r="C87" s="7" t="e">
        <f>C77</f>
        <v>#REF!</v>
      </c>
      <c r="D87" s="7" t="e">
        <f>D77</f>
        <v>#REF!</v>
      </c>
      <c r="E87" s="7" t="e">
        <f>E77</f>
        <v>#REF!</v>
      </c>
      <c r="F87" s="164">
        <v>10516.36</v>
      </c>
      <c r="G87" s="164">
        <f>G77+G86</f>
        <v>9723.630000000001</v>
      </c>
    </row>
    <row r="88" spans="1:6" ht="12.75">
      <c r="A88" s="1"/>
      <c r="B88" s="1"/>
      <c r="C88" s="1"/>
      <c r="D88" s="1"/>
      <c r="E88" s="1"/>
      <c r="F88" s="1"/>
    </row>
  </sheetData>
  <mergeCells count="2">
    <mergeCell ref="A4:B4"/>
    <mergeCell ref="A76:B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89"/>
  <sheetViews>
    <sheetView workbookViewId="0" topLeftCell="A63">
      <selection activeCell="G89" sqref="G89"/>
    </sheetView>
  </sheetViews>
  <sheetFormatPr defaultColWidth="9.00390625" defaultRowHeight="12.75"/>
  <cols>
    <col min="1" max="1" width="5.75390625" style="0" customWidth="1"/>
    <col min="2" max="2" width="51.625" style="0" customWidth="1"/>
    <col min="3" max="3" width="9.125" style="0" hidden="1" customWidth="1"/>
    <col min="4" max="4" width="0.12890625" style="0" customWidth="1"/>
    <col min="5" max="5" width="9.125" style="0" hidden="1" customWidth="1"/>
    <col min="6" max="6" width="12.375" style="0" customWidth="1"/>
    <col min="7" max="7" width="12.25390625" style="0" customWidth="1"/>
  </cols>
  <sheetData>
    <row r="3" spans="1:6" ht="20.25" thickBot="1">
      <c r="A3" s="3"/>
      <c r="B3" s="104" t="s">
        <v>103</v>
      </c>
      <c r="C3" s="3"/>
      <c r="D3" s="3"/>
      <c r="E3" s="3"/>
      <c r="F3" s="3"/>
    </row>
    <row r="4" spans="1:7" ht="294" thickBot="1">
      <c r="A4" s="208" t="s">
        <v>90</v>
      </c>
      <c r="B4" s="208"/>
      <c r="C4" s="5" t="s">
        <v>1</v>
      </c>
      <c r="D4" s="5" t="s">
        <v>2</v>
      </c>
      <c r="E4" s="5" t="s">
        <v>3</v>
      </c>
      <c r="F4" s="161" t="s">
        <v>100</v>
      </c>
      <c r="G4" s="162" t="s">
        <v>101</v>
      </c>
    </row>
    <row r="5" spans="1:7" ht="16.5" thickBot="1">
      <c r="A5" s="62" t="s">
        <v>4</v>
      </c>
      <c r="B5" s="6"/>
      <c r="C5" s="7" t="e">
        <f>C6+C10+C23+C66</f>
        <v>#REF!</v>
      </c>
      <c r="D5" s="7" t="e">
        <f>D6+D10+D23+D66</f>
        <v>#REF!</v>
      </c>
      <c r="E5" s="7" t="e">
        <f>E6+E10+E23+E66</f>
        <v>#REF!</v>
      </c>
      <c r="F5" s="164">
        <f>(F6+F10+F23+F66)</f>
        <v>0</v>
      </c>
      <c r="G5" s="164">
        <f>(G6+G10+G23+G66)</f>
        <v>52748.71</v>
      </c>
    </row>
    <row r="6" spans="1:7" ht="16.5" thickBot="1">
      <c r="A6" s="64"/>
      <c r="B6" s="56" t="s">
        <v>5</v>
      </c>
      <c r="C6" s="57" t="e">
        <f>C7+C8+C9</f>
        <v>#REF!</v>
      </c>
      <c r="D6" s="57" t="e">
        <f>D7+D8+D9</f>
        <v>#REF!</v>
      </c>
      <c r="E6" s="57" t="e">
        <f>E7+E8+E9</f>
        <v>#REF!</v>
      </c>
      <c r="F6" s="165">
        <f>(F7+F8+F9)</f>
        <v>0</v>
      </c>
      <c r="G6" s="165">
        <f>(G7+G8+G9)</f>
        <v>7311.09</v>
      </c>
    </row>
    <row r="7" spans="1:7" ht="12.75">
      <c r="A7" s="63"/>
      <c r="B7" s="60" t="s">
        <v>6</v>
      </c>
      <c r="C7" s="58" t="e">
        <f>#REF!+#REF!+#REF!+#REF!+#REF!+#REF!+#REF!</f>
        <v>#REF!</v>
      </c>
      <c r="D7" s="58" t="e">
        <f>#REF!+#REF!+#REF!+#REF!+#REF!+#REF!+#REF!</f>
        <v>#REF!</v>
      </c>
      <c r="E7" s="58" t="e">
        <f>#REF!+#REF!+#REF!+#REF!+#REF!+#REF!+#REF!</f>
        <v>#REF!</v>
      </c>
      <c r="F7" s="125">
        <v>0</v>
      </c>
      <c r="G7" s="125">
        <v>6042.63</v>
      </c>
    </row>
    <row r="8" spans="1:7" ht="12.75">
      <c r="A8" s="59"/>
      <c r="B8" s="60" t="s">
        <v>7</v>
      </c>
      <c r="C8" s="58" t="e">
        <f>#REF!+#REF!+#REF!+#REF!+#REF!+#REF!+#REF!</f>
        <v>#REF!</v>
      </c>
      <c r="D8" s="58" t="e">
        <f>#REF!+#REF!+#REF!+#REF!+#REF!+#REF!+#REF!</f>
        <v>#REF!</v>
      </c>
      <c r="E8" s="58" t="e">
        <f>#REF!+#REF!+#REF!+#REF!+#REF!+#REF!+#REF!</f>
        <v>#REF!</v>
      </c>
      <c r="F8" s="125">
        <v>0</v>
      </c>
      <c r="G8" s="125">
        <v>218.46</v>
      </c>
    </row>
    <row r="9" spans="1:7" ht="13.5" thickBot="1">
      <c r="A9" s="65"/>
      <c r="B9" s="66" t="s">
        <v>8</v>
      </c>
      <c r="C9" s="67" t="e">
        <f>#REF!+#REF!+#REF!+#REF!+#REF!+#REF!+#REF!</f>
        <v>#REF!</v>
      </c>
      <c r="D9" s="67" t="e">
        <f>#REF!+#REF!+#REF!+#REF!+#REF!+#REF!+#REF!</f>
        <v>#REF!</v>
      </c>
      <c r="E9" s="67" t="e">
        <f>#REF!+#REF!+#REF!+#REF!+#REF!+#REF!+#REF!</f>
        <v>#REF!</v>
      </c>
      <c r="F9" s="143">
        <v>0</v>
      </c>
      <c r="G9" s="143">
        <v>1050</v>
      </c>
    </row>
    <row r="10" spans="1:7" ht="16.5" thickBot="1">
      <c r="A10" s="70"/>
      <c r="B10" s="71" t="s">
        <v>83</v>
      </c>
      <c r="C10" s="72" t="e">
        <f>C11+C12+C13+C14+C22</f>
        <v>#REF!</v>
      </c>
      <c r="D10" s="72" t="e">
        <f>D11+D12+D13+D14+D22</f>
        <v>#REF!</v>
      </c>
      <c r="E10" s="72" t="e">
        <f>E11+E12+E13+E14+E22</f>
        <v>#REF!</v>
      </c>
      <c r="F10" s="166">
        <f>(F11+F12+F13+F14)</f>
        <v>0</v>
      </c>
      <c r="G10" s="166">
        <f>(G11+G12+G13+G14)</f>
        <v>2573.05</v>
      </c>
    </row>
    <row r="11" spans="1:7" ht="12.75">
      <c r="A11" s="63"/>
      <c r="B11" s="68" t="s">
        <v>81</v>
      </c>
      <c r="C11" s="69" t="e">
        <f>#REF!+#REF!+#REF!+#REF!+#REF!+#REF!+#REF!</f>
        <v>#REF!</v>
      </c>
      <c r="D11" s="69" t="e">
        <f>#REF!+#REF!+#REF!+#REF!+#REF!+#REF!+#REF!</f>
        <v>#REF!</v>
      </c>
      <c r="E11" s="69" t="e">
        <f>#REF!+#REF!+#REF!+#REF!+#REF!+#REF!+#REF!</f>
        <v>#REF!</v>
      </c>
      <c r="F11" s="144">
        <v>0</v>
      </c>
      <c r="G11" s="144">
        <v>305.88</v>
      </c>
    </row>
    <row r="12" spans="1:7" ht="12.75">
      <c r="A12" s="59"/>
      <c r="B12" s="60" t="s">
        <v>9</v>
      </c>
      <c r="C12" s="58" t="e">
        <f>#REF!+#REF!+#REF!+#REF!+#REF!+#REF!+#REF!</f>
        <v>#REF!</v>
      </c>
      <c r="D12" s="58" t="e">
        <f>#REF!+#REF!+#REF!+#REF!+#REF!+#REF!+#REF!</f>
        <v>#REF!</v>
      </c>
      <c r="E12" s="58" t="e">
        <f>#REF!+#REF!+#REF!+#REF!+#REF!+#REF!+#REF!</f>
        <v>#REF!</v>
      </c>
      <c r="F12" s="125">
        <v>0</v>
      </c>
      <c r="G12" s="125">
        <v>0</v>
      </c>
    </row>
    <row r="13" spans="1:7" ht="12.75">
      <c r="A13" s="59"/>
      <c r="B13" s="60" t="s">
        <v>10</v>
      </c>
      <c r="C13" s="58" t="e">
        <f>#REF!+#REF!+#REF!+#REF!+#REF!+#REF!+#REF!</f>
        <v>#REF!</v>
      </c>
      <c r="D13" s="58" t="e">
        <f>#REF!+#REF!+#REF!+#REF!+#REF!+#REF!+#REF!</f>
        <v>#REF!</v>
      </c>
      <c r="E13" s="58" t="e">
        <f>#REF!+#REF!+#REF!+#REF!+#REF!+#REF!+#REF!</f>
        <v>#REF!</v>
      </c>
      <c r="F13" s="125">
        <v>0</v>
      </c>
      <c r="G13" s="125">
        <v>425.19</v>
      </c>
    </row>
    <row r="14" spans="1:7" ht="12.75">
      <c r="A14" s="59"/>
      <c r="B14" s="60" t="s">
        <v>11</v>
      </c>
      <c r="C14" s="58" t="e">
        <f>C15+C16+C17+C18+C19+C21</f>
        <v>#REF!</v>
      </c>
      <c r="D14" s="58" t="e">
        <f>D15+D16+D17+D18+D19+D21</f>
        <v>#REF!</v>
      </c>
      <c r="E14" s="58" t="e">
        <f>E15+E16+E17+E18+E19+E21</f>
        <v>#REF!</v>
      </c>
      <c r="F14" s="125">
        <v>0</v>
      </c>
      <c r="G14" s="125">
        <f>G15+G16+G17+G18+G19+G20+G21</f>
        <v>1841.98</v>
      </c>
    </row>
    <row r="15" spans="1:7" ht="12.75">
      <c r="A15" s="61"/>
      <c r="B15" s="16" t="s">
        <v>12</v>
      </c>
      <c r="C15" s="17" t="e">
        <f>#REF!+#REF!+#REF!+#REF!+#REF!+#REF!+#REF!</f>
        <v>#REF!</v>
      </c>
      <c r="D15" s="17" t="e">
        <f>#REF!+#REF!+#REF!+#REF!+#REF!+#REF!+#REF!</f>
        <v>#REF!</v>
      </c>
      <c r="E15" s="17" t="e">
        <f>#REF!+#REF!+#REF!+#REF!+#REF!+#REF!+#REF!</f>
        <v>#REF!</v>
      </c>
      <c r="F15" s="182">
        <v>0</v>
      </c>
      <c r="G15" s="182">
        <v>102.28</v>
      </c>
    </row>
    <row r="16" spans="1:7" ht="12.75">
      <c r="A16" s="61"/>
      <c r="B16" s="19" t="s">
        <v>13</v>
      </c>
      <c r="C16" s="17" t="e">
        <f>#REF!+#REF!+#REF!+#REF!+#REF!+#REF!+#REF!</f>
        <v>#REF!</v>
      </c>
      <c r="D16" s="17" t="e">
        <f>#REF!+#REF!+#REF!+#REF!+#REF!+#REF!+#REF!</f>
        <v>#REF!</v>
      </c>
      <c r="E16" s="17" t="e">
        <f>#REF!+#REF!+#REF!+#REF!+#REF!+#REF!+#REF!</f>
        <v>#REF!</v>
      </c>
      <c r="F16" s="182">
        <v>0</v>
      </c>
      <c r="G16" s="182">
        <v>1023.51</v>
      </c>
    </row>
    <row r="17" spans="1:7" ht="12.75">
      <c r="A17" s="61"/>
      <c r="B17" s="19" t="s">
        <v>14</v>
      </c>
      <c r="C17" s="17" t="e">
        <f>#REF!+#REF!+#REF!+#REF!+#REF!+#REF!+#REF!</f>
        <v>#REF!</v>
      </c>
      <c r="D17" s="17" t="e">
        <f>#REF!+#REF!+#REF!+#REF!+#REF!+#REF!+#REF!</f>
        <v>#REF!</v>
      </c>
      <c r="E17" s="17" t="e">
        <f>#REF!+#REF!+#REF!+#REF!+#REF!+#REF!+#REF!</f>
        <v>#REF!</v>
      </c>
      <c r="F17" s="182">
        <v>0</v>
      </c>
      <c r="G17" s="182">
        <v>58.41</v>
      </c>
    </row>
    <row r="18" spans="1:7" ht="12.75">
      <c r="A18" s="61"/>
      <c r="B18" s="21" t="s">
        <v>15</v>
      </c>
      <c r="C18" s="17" t="e">
        <f>#REF!+#REF!+#REF!+#REF!+#REF!+#REF!+#REF!</f>
        <v>#REF!</v>
      </c>
      <c r="D18" s="17" t="e">
        <f>#REF!+#REF!+#REF!+#REF!+#REF!+#REF!+#REF!</f>
        <v>#REF!</v>
      </c>
      <c r="E18" s="17" t="e">
        <f>#REF!+#REF!+#REF!+#REF!+#REF!+#REF!+#REF!</f>
        <v>#REF!</v>
      </c>
      <c r="F18" s="182">
        <v>0</v>
      </c>
      <c r="G18" s="182">
        <v>219.29</v>
      </c>
    </row>
    <row r="19" spans="1:7" ht="12.75">
      <c r="A19" s="61"/>
      <c r="B19" s="19" t="s">
        <v>16</v>
      </c>
      <c r="C19" s="17" t="e">
        <f>#REF!+#REF!+#REF!+#REF!+#REF!+#REF!+#REF!</f>
        <v>#REF!</v>
      </c>
      <c r="D19" s="17" t="e">
        <f>#REF!+#REF!+#REF!+#REF!+#REF!+#REF!+#REF!</f>
        <v>#REF!</v>
      </c>
      <c r="E19" s="17" t="e">
        <f>#REF!+#REF!+#REF!+#REF!+#REF!+#REF!+#REF!</f>
        <v>#REF!</v>
      </c>
      <c r="F19" s="182">
        <v>0</v>
      </c>
      <c r="G19" s="182">
        <v>73.07</v>
      </c>
    </row>
    <row r="20" spans="1:7" ht="12.75">
      <c r="A20" s="61"/>
      <c r="B20" s="53" t="s">
        <v>80</v>
      </c>
      <c r="C20" s="54"/>
      <c r="D20" s="54"/>
      <c r="E20" s="54"/>
      <c r="F20" s="183">
        <v>0</v>
      </c>
      <c r="G20" s="183">
        <v>18.22</v>
      </c>
    </row>
    <row r="21" spans="1:7" ht="13.5" thickBot="1">
      <c r="A21" s="73"/>
      <c r="B21" s="61" t="s">
        <v>17</v>
      </c>
      <c r="C21" s="74" t="e">
        <f>#REF!+#REF!+#REF!+#REF!+#REF!+#REF!+#REF!</f>
        <v>#REF!</v>
      </c>
      <c r="D21" s="24" t="e">
        <f>#REF!+#REF!+#REF!+#REF!+#REF!+#REF!+#REF!</f>
        <v>#REF!</v>
      </c>
      <c r="E21" s="24" t="e">
        <f>#REF!+#REF!+#REF!+#REF!+#REF!+#REF!+#REF!</f>
        <v>#REF!</v>
      </c>
      <c r="F21" s="184">
        <v>0</v>
      </c>
      <c r="G21" s="184">
        <v>347.2</v>
      </c>
    </row>
    <row r="22" spans="1:7" ht="13.5" thickBot="1">
      <c r="A22" s="75"/>
      <c r="B22" s="76" t="s">
        <v>18</v>
      </c>
      <c r="C22" s="77" t="e">
        <f>#REF!+#REF!+#REF!+#REF!+#REF!+#REF!+#REF!</f>
        <v>#REF!</v>
      </c>
      <c r="D22" s="77" t="e">
        <f>#REF!+#REF!+#REF!+#REF!+#REF!+#REF!+#REF!</f>
        <v>#REF!</v>
      </c>
      <c r="E22" s="77" t="e">
        <f>#REF!+#REF!+#REF!+#REF!+#REF!+#REF!+#REF!</f>
        <v>#REF!</v>
      </c>
      <c r="F22" s="170">
        <v>0</v>
      </c>
      <c r="G22" s="170">
        <v>0</v>
      </c>
    </row>
    <row r="23" spans="1:7" ht="16.5" thickBot="1">
      <c r="A23" s="78"/>
      <c r="B23" s="79" t="s">
        <v>19</v>
      </c>
      <c r="C23" s="72" t="e">
        <f>C24+C27+C31+C44+C47+C54</f>
        <v>#REF!</v>
      </c>
      <c r="D23" s="72" t="e">
        <f>D24+D27+D31+D44+D47+D54</f>
        <v>#REF!</v>
      </c>
      <c r="E23" s="72" t="e">
        <f>E24+E27+E31+E44+E47+E54</f>
        <v>#REF!</v>
      </c>
      <c r="F23" s="166">
        <f>(F24+F27+F31+F44+F47+F54)</f>
        <v>0</v>
      </c>
      <c r="G23" s="166">
        <f>(G24+G27+G31+G44+G47+G54)</f>
        <v>42720.17</v>
      </c>
    </row>
    <row r="24" spans="1:7" ht="13.5" thickBot="1">
      <c r="A24" s="12"/>
      <c r="B24" s="13" t="s">
        <v>20</v>
      </c>
      <c r="C24" s="30" t="e">
        <f>C25+C26</f>
        <v>#REF!</v>
      </c>
      <c r="D24" s="30" t="e">
        <f>D25+D26</f>
        <v>#REF!</v>
      </c>
      <c r="E24" s="30" t="e">
        <f>E25+E26</f>
        <v>#REF!</v>
      </c>
      <c r="F24" s="171">
        <f>(F25+F26)</f>
        <v>0</v>
      </c>
      <c r="G24" s="171">
        <f>(G25+G26)</f>
        <v>5.6</v>
      </c>
    </row>
    <row r="25" spans="1:7" ht="12.75">
      <c r="A25" s="15"/>
      <c r="B25" s="16" t="s">
        <v>21</v>
      </c>
      <c r="C25" s="26" t="e">
        <f>#REF!+#REF!+#REF!+#REF!+#REF!+#REF!+#REF!</f>
        <v>#REF!</v>
      </c>
      <c r="D25" s="26" t="e">
        <f>#REF!+#REF!+#REF!+#REF!+#REF!+#REF!+#REF!</f>
        <v>#REF!</v>
      </c>
      <c r="E25" s="26" t="e">
        <f>#REF!+#REF!+#REF!+#REF!+#REF!+#REF!+#REF!</f>
        <v>#REF!</v>
      </c>
      <c r="F25" s="172">
        <v>0</v>
      </c>
      <c r="G25" s="172">
        <v>5.6</v>
      </c>
    </row>
    <row r="26" spans="1:7" ht="13.5" thickBot="1">
      <c r="A26" s="22"/>
      <c r="B26" s="23" t="s">
        <v>22</v>
      </c>
      <c r="C26" s="26" t="e">
        <f>#REF!+#REF!+#REF!+#REF!+#REF!+#REF!+#REF!</f>
        <v>#REF!</v>
      </c>
      <c r="D26" s="26" t="e">
        <f>#REF!+#REF!+#REF!+#REF!+#REF!+#REF!+#REF!</f>
        <v>#REF!</v>
      </c>
      <c r="E26" s="26" t="e">
        <f>#REF!+#REF!+#REF!+#REF!+#REF!+#REF!+#REF!</f>
        <v>#REF!</v>
      </c>
      <c r="F26" s="172">
        <v>0</v>
      </c>
      <c r="G26" s="172">
        <v>0</v>
      </c>
    </row>
    <row r="27" spans="1:7" ht="13.5" thickBot="1">
      <c r="A27" s="9"/>
      <c r="B27" s="10" t="s">
        <v>23</v>
      </c>
      <c r="C27" s="25" t="e">
        <f>C28+C29+C30</f>
        <v>#REF!</v>
      </c>
      <c r="D27" s="25" t="e">
        <f>D28+D29+D30</f>
        <v>#REF!</v>
      </c>
      <c r="E27" s="25" t="e">
        <f>E28+E29+E30</f>
        <v>#REF!</v>
      </c>
      <c r="F27" s="173">
        <f>(F28+F29+F30)</f>
        <v>0</v>
      </c>
      <c r="G27" s="173">
        <f>(G28+G29+G30)</f>
        <v>16.98</v>
      </c>
    </row>
    <row r="28" spans="1:7" ht="12.75">
      <c r="A28" s="15"/>
      <c r="B28" s="16" t="s">
        <v>24</v>
      </c>
      <c r="C28" s="26" t="e">
        <f>#REF!+#REF!+#REF!+#REF!+#REF!+#REF!+#REF!</f>
        <v>#REF!</v>
      </c>
      <c r="D28" s="26" t="e">
        <f>#REF!+#REF!+#REF!+#REF!+#REF!+#REF!+#REF!</f>
        <v>#REF!</v>
      </c>
      <c r="E28" s="26" t="e">
        <f>#REF!+#REF!+#REF!+#REF!+#REF!+#REF!+#REF!</f>
        <v>#REF!</v>
      </c>
      <c r="F28" s="172">
        <v>0</v>
      </c>
      <c r="G28" s="172">
        <v>0</v>
      </c>
    </row>
    <row r="29" spans="1:7" ht="12.75">
      <c r="A29" s="18"/>
      <c r="B29" s="19" t="s">
        <v>25</v>
      </c>
      <c r="C29" s="26" t="e">
        <f>#REF!+#REF!+#REF!+#REF!+#REF!+#REF!+#REF!</f>
        <v>#REF!</v>
      </c>
      <c r="D29" s="26" t="e">
        <f>#REF!+#REF!+#REF!+#REF!+#REF!+#REF!+#REF!</f>
        <v>#REF!</v>
      </c>
      <c r="E29" s="26" t="e">
        <f>#REF!+#REF!+#REF!+#REF!+#REF!+#REF!+#REF!</f>
        <v>#REF!</v>
      </c>
      <c r="F29" s="172">
        <v>0</v>
      </c>
      <c r="G29" s="172">
        <v>0</v>
      </c>
    </row>
    <row r="30" spans="1:7" ht="13.5" thickBot="1">
      <c r="A30" s="22"/>
      <c r="B30" s="23" t="s">
        <v>26</v>
      </c>
      <c r="C30" s="26" t="e">
        <f>#REF!+#REF!+#REF!+#REF!+#REF!+#REF!+#REF!</f>
        <v>#REF!</v>
      </c>
      <c r="D30" s="26" t="e">
        <f>#REF!+#REF!+#REF!+#REF!+#REF!+#REF!+#REF!</f>
        <v>#REF!</v>
      </c>
      <c r="E30" s="26" t="e">
        <f>#REF!+#REF!+#REF!+#REF!+#REF!+#REF!+#REF!</f>
        <v>#REF!</v>
      </c>
      <c r="F30" s="172">
        <v>0</v>
      </c>
      <c r="G30" s="172">
        <v>16.98</v>
      </c>
    </row>
    <row r="31" spans="1:7" ht="13.5" thickBot="1">
      <c r="A31" s="27"/>
      <c r="B31" s="10" t="s">
        <v>27</v>
      </c>
      <c r="C31" s="25" t="e">
        <f>C32+C33+C34+C35+C36+C37+C38+C39+C40+C42+C43</f>
        <v>#REF!</v>
      </c>
      <c r="D31" s="25" t="e">
        <f>D32+D33+D34+D35+D36+D37+D38+D39+D40+D42+D43</f>
        <v>#REF!</v>
      </c>
      <c r="E31" s="25" t="e">
        <f>E32+E33+E34+E35+E36+E37+E38+E39+E40+E42+E43</f>
        <v>#REF!</v>
      </c>
      <c r="F31" s="173">
        <f>(F32+F33+F34+F35+F36+F37+F38+F39+F40+F41+F42+F43)</f>
        <v>0</v>
      </c>
      <c r="G31" s="173">
        <f>(G32+G33+G34+G35+G36+G37+G38+G39+G40+G41+G42+G43)</f>
        <v>42377.189999999995</v>
      </c>
    </row>
    <row r="32" spans="1:7" ht="12.75">
      <c r="A32" s="15"/>
      <c r="B32" s="16" t="s">
        <v>28</v>
      </c>
      <c r="C32" s="26" t="e">
        <f>#REF!+#REF!+#REF!+#REF!+#REF!+#REF!+#REF!</f>
        <v>#REF!</v>
      </c>
      <c r="D32" s="26" t="e">
        <f>#REF!+#REF!+#REF!+#REF!+#REF!+#REF!+#REF!</f>
        <v>#REF!</v>
      </c>
      <c r="E32" s="26" t="e">
        <f>#REF!+#REF!+#REF!+#REF!+#REF!+#REF!+#REF!</f>
        <v>#REF!</v>
      </c>
      <c r="F32" s="172">
        <v>0</v>
      </c>
      <c r="G32" s="172">
        <v>28840.05</v>
      </c>
    </row>
    <row r="33" spans="1:7" ht="12.75">
      <c r="A33" s="18"/>
      <c r="B33" s="19" t="s">
        <v>29</v>
      </c>
      <c r="C33" s="26" t="e">
        <f>#REF!+#REF!+#REF!+#REF!+#REF!+#REF!+#REF!</f>
        <v>#REF!</v>
      </c>
      <c r="D33" s="26" t="e">
        <f>#REF!+#REF!+#REF!+#REF!+#REF!+#REF!+#REF!</f>
        <v>#REF!</v>
      </c>
      <c r="E33" s="26" t="e">
        <f>#REF!+#REF!+#REF!+#REF!+#REF!+#REF!+#REF!</f>
        <v>#REF!</v>
      </c>
      <c r="F33" s="172">
        <v>0</v>
      </c>
      <c r="G33" s="172">
        <v>0</v>
      </c>
    </row>
    <row r="34" spans="1:7" ht="12.75">
      <c r="A34" s="18"/>
      <c r="B34" s="19" t="s">
        <v>30</v>
      </c>
      <c r="C34" s="26" t="e">
        <f>#REF!+#REF!+#REF!+#REF!+#REF!+#REF!+#REF!</f>
        <v>#REF!</v>
      </c>
      <c r="D34" s="26" t="e">
        <f>#REF!+#REF!+#REF!+#REF!+#REF!+#REF!+#REF!</f>
        <v>#REF!</v>
      </c>
      <c r="E34" s="26" t="e">
        <f>#REF!+#REF!+#REF!+#REF!+#REF!+#REF!+#REF!</f>
        <v>#REF!</v>
      </c>
      <c r="F34" s="172">
        <v>0</v>
      </c>
      <c r="G34" s="172">
        <v>0</v>
      </c>
    </row>
    <row r="35" spans="1:7" ht="12.75">
      <c r="A35" s="20"/>
      <c r="B35" s="21" t="s">
        <v>31</v>
      </c>
      <c r="C35" s="26" t="e">
        <f>#REF!+#REF!+#REF!+#REF!+#REF!+#REF!+#REF!</f>
        <v>#REF!</v>
      </c>
      <c r="D35" s="26" t="e">
        <f>#REF!+#REF!+#REF!+#REF!+#REF!+#REF!+#REF!</f>
        <v>#REF!</v>
      </c>
      <c r="E35" s="26" t="e">
        <f>#REF!+#REF!+#REF!+#REF!+#REF!+#REF!+#REF!</f>
        <v>#REF!</v>
      </c>
      <c r="F35" s="172">
        <v>0</v>
      </c>
      <c r="G35" s="172">
        <v>0</v>
      </c>
    </row>
    <row r="36" spans="1:7" ht="12.75">
      <c r="A36" s="18"/>
      <c r="B36" s="19" t="s">
        <v>32</v>
      </c>
      <c r="C36" s="26" t="e">
        <f>#REF!+#REF!+#REF!+#REF!+#REF!+#REF!+#REF!</f>
        <v>#REF!</v>
      </c>
      <c r="D36" s="26" t="e">
        <f>#REF!+#REF!+#REF!+#REF!+#REF!+#REF!+#REF!</f>
        <v>#REF!</v>
      </c>
      <c r="E36" s="26" t="e">
        <f>#REF!+#REF!+#REF!+#REF!+#REF!+#REF!+#REF!</f>
        <v>#REF!</v>
      </c>
      <c r="F36" s="172">
        <v>0</v>
      </c>
      <c r="G36" s="172">
        <v>0</v>
      </c>
    </row>
    <row r="37" spans="1:7" ht="12.75">
      <c r="A37" s="18"/>
      <c r="B37" s="19" t="s">
        <v>33</v>
      </c>
      <c r="C37" s="26" t="e">
        <f>#REF!+#REF!+#REF!+#REF!+#REF!+#REF!+#REF!</f>
        <v>#REF!</v>
      </c>
      <c r="D37" s="26" t="e">
        <f>#REF!+#REF!+#REF!+#REF!+#REF!+#REF!+#REF!</f>
        <v>#REF!</v>
      </c>
      <c r="E37" s="26" t="e">
        <f>#REF!+#REF!+#REF!+#REF!+#REF!+#REF!+#REF!</f>
        <v>#REF!</v>
      </c>
      <c r="F37" s="172">
        <v>0</v>
      </c>
      <c r="G37" s="172">
        <v>12438.26</v>
      </c>
    </row>
    <row r="38" spans="1:7" ht="12.75">
      <c r="A38" s="18"/>
      <c r="B38" s="19" t="s">
        <v>34</v>
      </c>
      <c r="C38" s="26" t="e">
        <f>#REF!+#REF!+#REF!+#REF!+#REF!+#REF!+#REF!</f>
        <v>#REF!</v>
      </c>
      <c r="D38" s="26" t="e">
        <f>#REF!+#REF!+#REF!+#REF!+#REF!+#REF!+#REF!</f>
        <v>#REF!</v>
      </c>
      <c r="E38" s="26" t="e">
        <f>#REF!+#REF!+#REF!+#REF!+#REF!+#REF!+#REF!</f>
        <v>#REF!</v>
      </c>
      <c r="F38" s="172">
        <v>0</v>
      </c>
      <c r="G38" s="172">
        <v>1083.88</v>
      </c>
    </row>
    <row r="39" spans="1:7" ht="12.75">
      <c r="A39" s="20"/>
      <c r="B39" s="21" t="s">
        <v>35</v>
      </c>
      <c r="C39" s="26" t="e">
        <f>#REF!+#REF!+#REF!+#REF!+#REF!+#REF!+#REF!</f>
        <v>#REF!</v>
      </c>
      <c r="D39" s="26" t="e">
        <f>#REF!+#REF!+#REF!+#REF!+#REF!+#REF!+#REF!</f>
        <v>#REF!</v>
      </c>
      <c r="E39" s="26" t="e">
        <f>#REF!+#REF!+#REF!+#REF!+#REF!+#REF!+#REF!</f>
        <v>#REF!</v>
      </c>
      <c r="F39" s="172">
        <v>0</v>
      </c>
      <c r="G39" s="172">
        <v>0</v>
      </c>
    </row>
    <row r="40" spans="1:7" ht="12.75">
      <c r="A40" s="18"/>
      <c r="B40" s="19" t="s">
        <v>36</v>
      </c>
      <c r="C40" s="26" t="e">
        <f>#REF!+#REF!+#REF!+#REF!+#REF!+#REF!+#REF!</f>
        <v>#REF!</v>
      </c>
      <c r="D40" s="26" t="e">
        <f>#REF!+#REF!+#REF!+#REF!+#REF!+#REF!+#REF!</f>
        <v>#REF!</v>
      </c>
      <c r="E40" s="26" t="e">
        <f>#REF!+#REF!+#REF!+#REF!+#REF!+#REF!+#REF!</f>
        <v>#REF!</v>
      </c>
      <c r="F40" s="172">
        <v>0</v>
      </c>
      <c r="G40" s="172">
        <v>0</v>
      </c>
    </row>
    <row r="41" spans="1:7" ht="12.75">
      <c r="A41" s="18"/>
      <c r="B41" s="19" t="s">
        <v>82</v>
      </c>
      <c r="C41" s="26"/>
      <c r="D41" s="26"/>
      <c r="E41" s="26"/>
      <c r="F41" s="172">
        <v>0</v>
      </c>
      <c r="G41" s="172">
        <v>0</v>
      </c>
    </row>
    <row r="42" spans="1:7" ht="12.75">
      <c r="A42" s="18"/>
      <c r="B42" s="19" t="s">
        <v>37</v>
      </c>
      <c r="C42" s="26" t="e">
        <f>#REF!+#REF!+#REF!+#REF!+#REF!+#REF!+#REF!</f>
        <v>#REF!</v>
      </c>
      <c r="D42" s="26" t="e">
        <f>#REF!+#REF!+#REF!+#REF!+#REF!+#REF!+#REF!</f>
        <v>#REF!</v>
      </c>
      <c r="E42" s="26" t="e">
        <f>#REF!+#REF!+#REF!+#REF!+#REF!+#REF!+#REF!</f>
        <v>#REF!</v>
      </c>
      <c r="F42" s="172">
        <v>0</v>
      </c>
      <c r="G42" s="172">
        <v>15</v>
      </c>
    </row>
    <row r="43" spans="1:7" ht="13.5" thickBot="1">
      <c r="A43" s="22"/>
      <c r="B43" s="23" t="s">
        <v>38</v>
      </c>
      <c r="C43" s="28" t="e">
        <f>#REF!+#REF!+#REF!+#REF!+#REF!+#REF!+#REF!</f>
        <v>#REF!</v>
      </c>
      <c r="D43" s="29" t="e">
        <f>#REF!+#REF!+#REF!+#REF!+#REF!+#REF!+#REF!</f>
        <v>#REF!</v>
      </c>
      <c r="E43" s="29" t="e">
        <f>#REF!+#REF!+#REF!+#REF!+#REF!+#REF!+#REF!</f>
        <v>#REF!</v>
      </c>
      <c r="F43" s="174">
        <v>0</v>
      </c>
      <c r="G43" s="174">
        <v>0</v>
      </c>
    </row>
    <row r="44" spans="1:7" ht="13.5" thickBot="1">
      <c r="A44" s="12"/>
      <c r="B44" s="13" t="s">
        <v>39</v>
      </c>
      <c r="C44" s="30" t="e">
        <f>C45+C46</f>
        <v>#REF!</v>
      </c>
      <c r="D44" s="30" t="e">
        <f>D45+D46</f>
        <v>#REF!</v>
      </c>
      <c r="E44" s="30" t="e">
        <f>E45+E46</f>
        <v>#REF!</v>
      </c>
      <c r="F44" s="171">
        <f>(F45++F46)</f>
        <v>0</v>
      </c>
      <c r="G44" s="171">
        <f>(G45++G46)</f>
        <v>0</v>
      </c>
    </row>
    <row r="45" spans="1:7" ht="12.75">
      <c r="A45" s="15"/>
      <c r="B45" s="16" t="s">
        <v>40</v>
      </c>
      <c r="C45" s="26" t="e">
        <f>#REF!+#REF!+#REF!+#REF!+#REF!+#REF!+#REF!</f>
        <v>#REF!</v>
      </c>
      <c r="D45" s="26" t="e">
        <f>#REF!+#REF!+#REF!+#REF!+#REF!+#REF!+#REF!</f>
        <v>#REF!</v>
      </c>
      <c r="E45" s="26" t="e">
        <f>#REF!+#REF!+#REF!+#REF!+#REF!+#REF!+#REF!</f>
        <v>#REF!</v>
      </c>
      <c r="F45" s="172">
        <v>0</v>
      </c>
      <c r="G45" s="172">
        <v>0</v>
      </c>
    </row>
    <row r="46" spans="1:7" ht="13.5" thickBot="1">
      <c r="A46" s="22"/>
      <c r="B46" s="23" t="s">
        <v>41</v>
      </c>
      <c r="C46" s="26" t="e">
        <f>#REF!+#REF!+#REF!+#REF!+#REF!+#REF!+#REF!</f>
        <v>#REF!</v>
      </c>
      <c r="D46" s="26" t="e">
        <f>#REF!+#REF!+#REF!+#REF!+#REF!+#REF!+#REF!</f>
        <v>#REF!</v>
      </c>
      <c r="E46" s="26" t="e">
        <f>#REF!+#REF!+#REF!+#REF!+#REF!+#REF!+#REF!</f>
        <v>#REF!</v>
      </c>
      <c r="F46" s="172">
        <v>0</v>
      </c>
      <c r="G46" s="172">
        <v>0</v>
      </c>
    </row>
    <row r="47" spans="1:7" ht="13.5" thickBot="1">
      <c r="A47" s="9"/>
      <c r="B47" s="10" t="s">
        <v>42</v>
      </c>
      <c r="C47" s="31" t="e">
        <f>C48+C49+C50+C51+C52+C53</f>
        <v>#REF!</v>
      </c>
      <c r="D47" s="25" t="e">
        <f>D48+D49+D50+D51+D52+D53</f>
        <v>#REF!</v>
      </c>
      <c r="E47" s="25" t="e">
        <f>E48+E49+E50+E51+E52+E53</f>
        <v>#REF!</v>
      </c>
      <c r="F47" s="173">
        <f>(F48+F49+F50+F51+F52+F53)</f>
        <v>0</v>
      </c>
      <c r="G47" s="173">
        <f>(G48+G49+G50+G51+G52+G53)</f>
        <v>0</v>
      </c>
    </row>
    <row r="48" spans="1:7" ht="12.75">
      <c r="A48" s="20"/>
      <c r="B48" s="21" t="s">
        <v>43</v>
      </c>
      <c r="C48" s="32" t="e">
        <f>#REF!+#REF!+#REF!+#REF!+#REF!+#REF!+#REF!</f>
        <v>#REF!</v>
      </c>
      <c r="D48" s="32" t="e">
        <f>#REF!+#REF!+#REF!+#REF!+#REF!+#REF!+#REF!</f>
        <v>#REF!</v>
      </c>
      <c r="E48" s="32" t="e">
        <f>#REF!+#REF!+#REF!+#REF!+#REF!+#REF!+#REF!</f>
        <v>#REF!</v>
      </c>
      <c r="F48" s="172">
        <v>0</v>
      </c>
      <c r="G48" s="172">
        <v>0</v>
      </c>
    </row>
    <row r="49" spans="1:7" ht="12.75">
      <c r="A49" s="113"/>
      <c r="B49" s="53" t="s">
        <v>44</v>
      </c>
      <c r="C49" s="35" t="e">
        <f>#REF!+#REF!+#REF!+#REF!+#REF!+#REF!+#REF!</f>
        <v>#REF!</v>
      </c>
      <c r="D49" s="35" t="e">
        <f>#REF!+#REF!+#REF!+#REF!+#REF!+#REF!+#REF!</f>
        <v>#REF!</v>
      </c>
      <c r="E49" s="35" t="e">
        <f>#REF!+#REF!+#REF!+#REF!+#REF!+#REF!+#REF!</f>
        <v>#REF!</v>
      </c>
      <c r="F49" s="180">
        <v>0</v>
      </c>
      <c r="G49" s="180">
        <v>0</v>
      </c>
    </row>
    <row r="50" spans="1:7" ht="12.75">
      <c r="A50" s="61"/>
      <c r="B50" s="154" t="s">
        <v>45</v>
      </c>
      <c r="C50" s="108" t="e">
        <f>#REF!+#REF!+#REF!+#REF!+#REF!+#REF!+#REF!</f>
        <v>#REF!</v>
      </c>
      <c r="D50" s="108" t="e">
        <f>#REF!+#REF!+#REF!+#REF!+#REF!+#REF!+#REF!</f>
        <v>#REF!</v>
      </c>
      <c r="E50" s="108" t="e">
        <f>#REF!+#REF!+#REF!+#REF!+#REF!+#REF!+#REF!</f>
        <v>#REF!</v>
      </c>
      <c r="F50" s="202">
        <v>0</v>
      </c>
      <c r="G50" s="202">
        <v>0</v>
      </c>
    </row>
    <row r="51" spans="1:7" ht="12.75">
      <c r="A51" s="61"/>
      <c r="B51" s="61" t="s">
        <v>46</v>
      </c>
      <c r="C51" s="108" t="e">
        <f>#REF!+#REF!+#REF!+#REF!+#REF!+#REF!+#REF!</f>
        <v>#REF!</v>
      </c>
      <c r="D51" s="108" t="e">
        <f>#REF!+#REF!+#REF!+#REF!+#REF!+#REF!+#REF!</f>
        <v>#REF!</v>
      </c>
      <c r="E51" s="108" t="e">
        <f>#REF!+#REF!+#REF!+#REF!+#REF!+#REF!+#REF!</f>
        <v>#REF!</v>
      </c>
      <c r="F51" s="202">
        <v>0</v>
      </c>
      <c r="G51" s="202">
        <v>0</v>
      </c>
    </row>
    <row r="52" spans="1:7" ht="12.75">
      <c r="A52" s="61"/>
      <c r="B52" s="61" t="s">
        <v>47</v>
      </c>
      <c r="C52" s="108" t="e">
        <f>#REF!+#REF!+#REF!+#REF!+#REF!+#REF!+#REF!</f>
        <v>#REF!</v>
      </c>
      <c r="D52" s="108" t="e">
        <f>#REF!+#REF!+#REF!+#REF!+#REF!+#REF!+#REF!</f>
        <v>#REF!</v>
      </c>
      <c r="E52" s="108" t="e">
        <f>#REF!+#REF!+#REF!+#REF!+#REF!+#REF!+#REF!</f>
        <v>#REF!</v>
      </c>
      <c r="F52" s="202">
        <v>0</v>
      </c>
      <c r="G52" s="202">
        <v>0</v>
      </c>
    </row>
    <row r="53" spans="1:7" ht="13.5" thickBot="1">
      <c r="A53" s="47"/>
      <c r="B53" s="153" t="s">
        <v>48</v>
      </c>
      <c r="C53" s="147" t="e">
        <f>#REF!+#REF!+#REF!+#REF!+#REF!+#REF!+#REF!</f>
        <v>#REF!</v>
      </c>
      <c r="D53" s="147" t="e">
        <f>#REF!+#REF!+#REF!+#REF!+#REF!+#REF!+#REF!</f>
        <v>#REF!</v>
      </c>
      <c r="E53" s="147" t="e">
        <f>#REF!+#REF!+#REF!+#REF!+#REF!+#REF!+#REF!</f>
        <v>#REF!</v>
      </c>
      <c r="F53" s="179">
        <v>0</v>
      </c>
      <c r="G53" s="179">
        <v>0</v>
      </c>
    </row>
    <row r="54" spans="1:7" ht="13.5" thickBot="1">
      <c r="A54" s="93"/>
      <c r="B54" s="80" t="s">
        <v>49</v>
      </c>
      <c r="C54" s="81" t="e">
        <f>C55+C56+C57+C58+C59+C60+C61+C63+C64</f>
        <v>#REF!</v>
      </c>
      <c r="D54" s="81" t="e">
        <f>D55+D56+D57+D58+D59+D60+D61+D63+D64</f>
        <v>#REF!</v>
      </c>
      <c r="E54" s="81" t="e">
        <f>E55+E56+E57+E58+E59+E60+E61+E63+E64</f>
        <v>#REF!</v>
      </c>
      <c r="F54" s="177">
        <f>(F55+F56+F57+F58+F59+F60+F61++F62+F63+F64+F65)</f>
        <v>0</v>
      </c>
      <c r="G54" s="177">
        <f>(G55+G56+G57+G58+G59+G60+G61++G62+G63+G64+G65)</f>
        <v>320.4</v>
      </c>
    </row>
    <row r="55" spans="1:7" ht="12.75">
      <c r="A55" s="94"/>
      <c r="B55" s="82" t="s">
        <v>50</v>
      </c>
      <c r="C55" s="83" t="e">
        <f>#REF!+#REF!+#REF!+#REF!+#REF!+#REF!+#REF!</f>
        <v>#REF!</v>
      </c>
      <c r="D55" s="83" t="e">
        <f>#REF!+#REF!+#REF!+#REF!+#REF!+#REF!+#REF!</f>
        <v>#REF!</v>
      </c>
      <c r="E55" s="83" t="e">
        <f>#REF!+#REF!+#REF!+#REF!+#REF!+#REF!+#REF!</f>
        <v>#REF!</v>
      </c>
      <c r="F55" s="178">
        <v>0</v>
      </c>
      <c r="G55" s="178">
        <v>0</v>
      </c>
    </row>
    <row r="56" spans="1:7" ht="12.75">
      <c r="A56" s="95"/>
      <c r="B56" s="84" t="s">
        <v>51</v>
      </c>
      <c r="C56" s="26" t="e">
        <f>#REF!+#REF!+#REF!+#REF!+#REF!+#REF!+#REF!</f>
        <v>#REF!</v>
      </c>
      <c r="D56" s="26" t="e">
        <f>#REF!+#REF!+#REF!+#REF!+#REF!+#REF!+#REF!</f>
        <v>#REF!</v>
      </c>
      <c r="E56" s="26" t="e">
        <f>#REF!+#REF!+#REF!+#REF!+#REF!+#REF!+#REF!</f>
        <v>#REF!</v>
      </c>
      <c r="F56" s="172">
        <v>0</v>
      </c>
      <c r="G56" s="172">
        <v>0</v>
      </c>
    </row>
    <row r="57" spans="1:7" ht="12.75">
      <c r="A57" s="96"/>
      <c r="B57" s="85" t="s">
        <v>52</v>
      </c>
      <c r="C57" s="26" t="e">
        <f>#REF!+#REF!+#REF!+#REF!+#REF!+#REF!+#REF!</f>
        <v>#REF!</v>
      </c>
      <c r="D57" s="26" t="e">
        <f>#REF!+#REF!+#REF!+#REF!+#REF!+#REF!+#REF!</f>
        <v>#REF!</v>
      </c>
      <c r="E57" s="26" t="e">
        <f>#REF!+#REF!+#REF!+#REF!+#REF!+#REF!+#REF!</f>
        <v>#REF!</v>
      </c>
      <c r="F57" s="172">
        <v>0</v>
      </c>
      <c r="G57" s="172">
        <v>0</v>
      </c>
    </row>
    <row r="58" spans="1:7" ht="12.75">
      <c r="A58" s="96"/>
      <c r="B58" s="85" t="s">
        <v>53</v>
      </c>
      <c r="C58" s="26" t="e">
        <f>#REF!+#REF!+#REF!+#REF!+#REF!+#REF!+#REF!</f>
        <v>#REF!</v>
      </c>
      <c r="D58" s="26" t="e">
        <f>#REF!+#REF!+#REF!+#REF!+#REF!+#REF!+#REF!</f>
        <v>#REF!</v>
      </c>
      <c r="E58" s="26" t="e">
        <f>#REF!+#REF!+#REF!+#REF!+#REF!+#REF!+#REF!</f>
        <v>#REF!</v>
      </c>
      <c r="F58" s="172">
        <v>0</v>
      </c>
      <c r="G58" s="172">
        <v>320.4</v>
      </c>
    </row>
    <row r="59" spans="1:7" ht="12.75">
      <c r="A59" s="96"/>
      <c r="B59" s="85" t="s">
        <v>54</v>
      </c>
      <c r="C59" s="26" t="e">
        <f>#REF!+#REF!+#REF!+#REF!+#REF!+#REF!+#REF!</f>
        <v>#REF!</v>
      </c>
      <c r="D59" s="26" t="e">
        <f>#REF!+#REF!+#REF!+#REF!+#REF!+#REF!+#REF!</f>
        <v>#REF!</v>
      </c>
      <c r="E59" s="26" t="e">
        <f>#REF!+#REF!+#REF!+#REF!+#REF!+#REF!+#REF!</f>
        <v>#REF!</v>
      </c>
      <c r="F59" s="172">
        <v>0</v>
      </c>
      <c r="G59" s="172">
        <v>0</v>
      </c>
    </row>
    <row r="60" spans="1:7" ht="12.75">
      <c r="A60" s="95"/>
      <c r="B60" s="84" t="s">
        <v>55</v>
      </c>
      <c r="C60" s="26" t="e">
        <f>#REF!+#REF!+#REF!+#REF!+#REF!+#REF!+#REF!</f>
        <v>#REF!</v>
      </c>
      <c r="D60" s="26" t="e">
        <f>#REF!+#REF!+#REF!+#REF!+#REF!+#REF!+#REF!</f>
        <v>#REF!</v>
      </c>
      <c r="E60" s="26" t="e">
        <f>#REF!+#REF!+#REF!+#REF!+#REF!+#REF!+#REF!</f>
        <v>#REF!</v>
      </c>
      <c r="F60" s="172">
        <v>0</v>
      </c>
      <c r="G60" s="172">
        <v>0</v>
      </c>
    </row>
    <row r="61" spans="1:7" ht="12.75">
      <c r="A61" s="96"/>
      <c r="B61" s="85" t="s">
        <v>56</v>
      </c>
      <c r="C61" s="26" t="e">
        <f>#REF!+#REF!+#REF!+#REF!+#REF!+#REF!+#REF!</f>
        <v>#REF!</v>
      </c>
      <c r="D61" s="26" t="e">
        <f>#REF!+#REF!+#REF!+#REF!+#REF!+#REF!+#REF!</f>
        <v>#REF!</v>
      </c>
      <c r="E61" s="26" t="e">
        <f>#REF!+#REF!+#REF!+#REF!+#REF!+#REF!+#REF!</f>
        <v>#REF!</v>
      </c>
      <c r="F61" s="172">
        <v>0</v>
      </c>
      <c r="G61" s="172">
        <v>0</v>
      </c>
    </row>
    <row r="62" spans="1:7" ht="12.75">
      <c r="A62" s="96"/>
      <c r="B62" s="85" t="s">
        <v>95</v>
      </c>
      <c r="C62" s="26"/>
      <c r="D62" s="26"/>
      <c r="E62" s="26"/>
      <c r="F62" s="172">
        <v>0</v>
      </c>
      <c r="G62" s="172">
        <v>0</v>
      </c>
    </row>
    <row r="63" spans="1:7" ht="12.75">
      <c r="A63" s="96"/>
      <c r="B63" s="85" t="s">
        <v>57</v>
      </c>
      <c r="C63" s="26" t="e">
        <f>#REF!+#REF!+#REF!+#REF!+#REF!+#REF!+#REF!</f>
        <v>#REF!</v>
      </c>
      <c r="D63" s="26" t="e">
        <f>#REF!+#REF!+#REF!+#REF!+#REF!+#REF!+#REF!</f>
        <v>#REF!</v>
      </c>
      <c r="E63" s="26" t="e">
        <f>#REF!+#REF!+#REF!+#REF!+#REF!+#REF!+#REF!</f>
        <v>#REF!</v>
      </c>
      <c r="F63" s="172">
        <v>0</v>
      </c>
      <c r="G63" s="172">
        <v>0</v>
      </c>
    </row>
    <row r="64" spans="1:7" ht="13.5" thickBot="1">
      <c r="A64" s="97"/>
      <c r="B64" s="86" t="s">
        <v>58</v>
      </c>
      <c r="C64" s="28" t="e">
        <f>#REF!+#REF!+#REF!+#REF!+#REF!+#REF!+#REF!</f>
        <v>#REF!</v>
      </c>
      <c r="D64" s="29" t="e">
        <f>#REF!+#REF!+#REF!+#REF!+#REF!+#REF!+#REF!</f>
        <v>#REF!</v>
      </c>
      <c r="E64" s="29" t="e">
        <f>#REF!+#REF!+#REF!+#REF!+#REF!+#REF!+#REF!</f>
        <v>#REF!</v>
      </c>
      <c r="F64" s="174">
        <v>0</v>
      </c>
      <c r="G64" s="174">
        <v>0</v>
      </c>
    </row>
    <row r="65" spans="1:7" ht="13.5" thickBot="1">
      <c r="A65" s="145"/>
      <c r="B65" s="146" t="s">
        <v>94</v>
      </c>
      <c r="C65" s="147"/>
      <c r="D65" s="148"/>
      <c r="E65" s="148"/>
      <c r="F65" s="179">
        <v>0</v>
      </c>
      <c r="G65" s="179">
        <v>0</v>
      </c>
    </row>
    <row r="66" spans="1:7" ht="16.5" thickBot="1">
      <c r="A66" s="98"/>
      <c r="B66" s="87" t="s">
        <v>59</v>
      </c>
      <c r="C66" s="7" t="e">
        <f>C67</f>
        <v>#REF!</v>
      </c>
      <c r="D66" s="7" t="e">
        <f>D67</f>
        <v>#REF!</v>
      </c>
      <c r="E66" s="7" t="e">
        <f>E67</f>
        <v>#REF!</v>
      </c>
      <c r="F66" s="203">
        <f>(F67)</f>
        <v>0</v>
      </c>
      <c r="G66" s="203">
        <f>(G67)</f>
        <v>144.4</v>
      </c>
    </row>
    <row r="67" spans="1:7" ht="13.5" thickBot="1">
      <c r="A67" s="99"/>
      <c r="B67" s="88" t="s">
        <v>60</v>
      </c>
      <c r="C67" s="25" t="e">
        <f>C68+C69+C70</f>
        <v>#REF!</v>
      </c>
      <c r="D67" s="25" t="e">
        <f>D68+D69+D70</f>
        <v>#REF!</v>
      </c>
      <c r="E67" s="25" t="e">
        <f>E68+E69+E70</f>
        <v>#REF!</v>
      </c>
      <c r="F67" s="173">
        <f>(F68+F69+F70)</f>
        <v>0</v>
      </c>
      <c r="G67" s="173">
        <f>(G68+G69+G70)</f>
        <v>144.4</v>
      </c>
    </row>
    <row r="68" spans="1:7" ht="12.75">
      <c r="A68" s="100"/>
      <c r="B68" s="89" t="s">
        <v>61</v>
      </c>
      <c r="C68" s="26" t="e">
        <f>#REF!+#REF!+#REF!+#REF!+#REF!+#REF!+#REF!</f>
        <v>#REF!</v>
      </c>
      <c r="D68" s="26" t="e">
        <f>#REF!+#REF!+#REF!+#REF!+#REF!+#REF!+#REF!</f>
        <v>#REF!</v>
      </c>
      <c r="E68" s="26" t="e">
        <f>#REF!+#REF!+#REF!+#REF!+#REF!+#REF!+#REF!</f>
        <v>#REF!</v>
      </c>
      <c r="F68" s="172">
        <v>0</v>
      </c>
      <c r="G68" s="172">
        <v>0</v>
      </c>
    </row>
    <row r="69" spans="1:7" ht="12.75">
      <c r="A69" s="96"/>
      <c r="B69" s="85" t="s">
        <v>62</v>
      </c>
      <c r="C69" s="26" t="e">
        <f>#REF!+#REF!+#REF!+#REF!+#REF!+#REF!+#REF!</f>
        <v>#REF!</v>
      </c>
      <c r="D69" s="26" t="e">
        <f>#REF!+#REF!+#REF!+#REF!+#REF!+#REF!+#REF!</f>
        <v>#REF!</v>
      </c>
      <c r="E69" s="26" t="e">
        <f>#REF!+#REF!+#REF!+#REF!+#REF!+#REF!+#REF!</f>
        <v>#REF!</v>
      </c>
      <c r="F69" s="172">
        <v>0</v>
      </c>
      <c r="G69" s="172">
        <v>0</v>
      </c>
    </row>
    <row r="70" spans="1:7" ht="13.5" thickBot="1">
      <c r="A70" s="101"/>
      <c r="B70" s="90" t="s">
        <v>63</v>
      </c>
      <c r="C70" s="37" t="e">
        <f>#REF!+#REF!+#REF!+#REF!+#REF!+#REF!+#REF!</f>
        <v>#REF!</v>
      </c>
      <c r="D70" s="38" t="e">
        <f>#REF!+#REF!+#REF!+#REF!+#REF!+#REF!+#REF!</f>
        <v>#REF!</v>
      </c>
      <c r="E70" s="38" t="e">
        <f>#REF!+#REF!+#REF!+#REF!+#REF!+#REF!+#REF!</f>
        <v>#REF!</v>
      </c>
      <c r="F70" s="185">
        <v>0</v>
      </c>
      <c r="G70" s="185">
        <v>144.4</v>
      </c>
    </row>
    <row r="71" spans="1:7" ht="17.25" thickBot="1" thickTop="1">
      <c r="A71" s="98"/>
      <c r="B71" s="91" t="s">
        <v>64</v>
      </c>
      <c r="C71" s="92" t="e">
        <f>#REF!+#REF!+#REF!+#REF!+#REF!+#REF!+#REF!</f>
        <v>#REF!</v>
      </c>
      <c r="D71" s="92" t="e">
        <f>#REF!+#REF!+#REF!+#REF!+#REF!+#REF!+#REF!</f>
        <v>#REF!</v>
      </c>
      <c r="E71" s="92" t="e">
        <f>#REF!+#REF!+#REF!+#REF!+#REF!+#REF!+#REF!</f>
        <v>#REF!</v>
      </c>
      <c r="F71" s="204">
        <v>0</v>
      </c>
      <c r="G71" s="204">
        <v>0</v>
      </c>
    </row>
    <row r="72" spans="1:7" ht="16.5" thickBot="1">
      <c r="A72" s="102"/>
      <c r="B72" s="103" t="s">
        <v>65</v>
      </c>
      <c r="C72" s="92" t="e">
        <f>C5+C71</f>
        <v>#REF!</v>
      </c>
      <c r="D72" s="92" t="e">
        <f>D5+D71</f>
        <v>#REF!</v>
      </c>
      <c r="E72" s="92" t="e">
        <f>E5+E71</f>
        <v>#REF!</v>
      </c>
      <c r="F72" s="204">
        <f>(F66+F71+F23+F10+F6)</f>
        <v>0</v>
      </c>
      <c r="G72" s="204">
        <f>(G66+G71+G23+G10+G6)</f>
        <v>52748.71000000001</v>
      </c>
    </row>
    <row r="73" spans="1:6" ht="12.75">
      <c r="A73" s="40"/>
      <c r="B73" s="40"/>
      <c r="C73" s="41"/>
      <c r="D73" s="42"/>
      <c r="E73" s="42"/>
      <c r="F73" s="42"/>
    </row>
    <row r="74" spans="1:6" ht="12.75">
      <c r="A74" s="40"/>
      <c r="B74" s="40"/>
      <c r="C74" s="41"/>
      <c r="D74" s="42"/>
      <c r="E74" s="42"/>
      <c r="F74" s="42"/>
    </row>
    <row r="75" spans="1:6" ht="12.75">
      <c r="A75" s="40"/>
      <c r="B75" s="40"/>
      <c r="C75" s="41"/>
      <c r="D75" s="42"/>
      <c r="E75" s="42"/>
      <c r="F75" s="42"/>
    </row>
    <row r="76" spans="1:6" ht="13.5" thickBot="1">
      <c r="A76" s="40"/>
      <c r="B76" s="40"/>
      <c r="C76" s="41"/>
      <c r="D76" s="42"/>
      <c r="E76" s="42"/>
      <c r="F76" s="42"/>
    </row>
    <row r="77" spans="1:7" ht="294" thickBot="1">
      <c r="A77" s="208" t="s">
        <v>92</v>
      </c>
      <c r="B77" s="208"/>
      <c r="C77" s="43" t="s">
        <v>1</v>
      </c>
      <c r="D77" s="43" t="s">
        <v>2</v>
      </c>
      <c r="E77" s="43" t="s">
        <v>3</v>
      </c>
      <c r="F77" s="161" t="s">
        <v>100</v>
      </c>
      <c r="G77" s="187" t="s">
        <v>101</v>
      </c>
    </row>
    <row r="78" spans="1:7" ht="16.5" thickBot="1">
      <c r="A78" s="44" t="s">
        <v>69</v>
      </c>
      <c r="B78" s="45"/>
      <c r="C78" s="46" t="e">
        <f>C79+C82</f>
        <v>#REF!</v>
      </c>
      <c r="D78" s="46" t="e">
        <f>D79+D82</f>
        <v>#REF!</v>
      </c>
      <c r="E78" s="46" t="e">
        <f>E79+E82</f>
        <v>#REF!</v>
      </c>
      <c r="F78" s="188">
        <f>(F79+F82)</f>
        <v>0</v>
      </c>
      <c r="G78" s="188">
        <f>(G79+G82)</f>
        <v>614</v>
      </c>
    </row>
    <row r="79" spans="1:7" ht="16.5" thickBot="1">
      <c r="A79" s="14"/>
      <c r="B79" s="8" t="s">
        <v>70</v>
      </c>
      <c r="C79" s="7" t="e">
        <f aca="true" t="shared" si="0" ref="C79:E80">C80</f>
        <v>#REF!</v>
      </c>
      <c r="D79" s="7" t="e">
        <f t="shared" si="0"/>
        <v>#REF!</v>
      </c>
      <c r="E79" s="7" t="e">
        <f t="shared" si="0"/>
        <v>#REF!</v>
      </c>
      <c r="F79" s="164">
        <f>(F81)</f>
        <v>0</v>
      </c>
      <c r="G79" s="164">
        <f>(G81)</f>
        <v>0</v>
      </c>
    </row>
    <row r="80" spans="1:7" ht="13.5" thickBot="1">
      <c r="A80" s="9"/>
      <c r="B80" s="10" t="s">
        <v>71</v>
      </c>
      <c r="C80" s="11" t="e">
        <f t="shared" si="0"/>
        <v>#REF!</v>
      </c>
      <c r="D80" s="11" t="e">
        <f t="shared" si="0"/>
        <v>#REF!</v>
      </c>
      <c r="E80" s="11" t="e">
        <f t="shared" si="0"/>
        <v>#REF!</v>
      </c>
      <c r="F80" s="189">
        <v>0</v>
      </c>
      <c r="G80" s="189">
        <v>0</v>
      </c>
    </row>
    <row r="81" spans="1:7" ht="13.5" thickBot="1">
      <c r="A81" s="47"/>
      <c r="B81" s="48" t="s">
        <v>72</v>
      </c>
      <c r="C81" s="49" t="e">
        <f>#REF!+#REF!+#REF!+#REF!+#REF!+#REF!+#REF!</f>
        <v>#REF!</v>
      </c>
      <c r="D81" s="49" t="e">
        <f>#REF!+#REF!+#REF!+#REF!+#REF!+#REF!+#REF!</f>
        <v>#REF!</v>
      </c>
      <c r="E81" s="49" t="e">
        <f>#REF!+#REF!+#REF!+#REF!+#REF!+#REF!+#REF!</f>
        <v>#REF!</v>
      </c>
      <c r="F81" s="190">
        <v>0</v>
      </c>
      <c r="G81" s="190">
        <v>0</v>
      </c>
    </row>
    <row r="82" spans="1:7" ht="16.5" thickBot="1">
      <c r="A82" s="14"/>
      <c r="B82" s="8" t="s">
        <v>73</v>
      </c>
      <c r="C82" s="7" t="e">
        <f>C83</f>
        <v>#REF!</v>
      </c>
      <c r="D82" s="7" t="e">
        <f>D83</f>
        <v>#REF!</v>
      </c>
      <c r="E82" s="7" t="e">
        <f>E83</f>
        <v>#REF!</v>
      </c>
      <c r="F82" s="164">
        <f>(F83)</f>
        <v>0</v>
      </c>
      <c r="G82" s="164">
        <f>(G83)</f>
        <v>614</v>
      </c>
    </row>
    <row r="83" spans="1:7" ht="13.5" thickBot="1">
      <c r="A83" s="9"/>
      <c r="B83" s="50" t="s">
        <v>74</v>
      </c>
      <c r="C83" s="31" t="e">
        <f>C85+C86</f>
        <v>#REF!</v>
      </c>
      <c r="D83" s="31" t="e">
        <f>D85+D86</f>
        <v>#REF!</v>
      </c>
      <c r="E83" s="31" t="e">
        <f>E85+E86</f>
        <v>#REF!</v>
      </c>
      <c r="F83" s="191">
        <f>(F84+F85+F86)</f>
        <v>0</v>
      </c>
      <c r="G83" s="191">
        <f>(G84+G85+G86)</f>
        <v>614</v>
      </c>
    </row>
    <row r="84" spans="1:7" ht="12.75">
      <c r="A84" s="15"/>
      <c r="B84" s="51" t="s">
        <v>75</v>
      </c>
      <c r="C84" s="32" t="e">
        <f>#REF!+#REF!+#REF!+#REF!+#REF!+#REF!+#REF!</f>
        <v>#REF!</v>
      </c>
      <c r="D84" s="32" t="e">
        <f>#REF!+#REF!+#REF!+#REF!+#REF!+#REF!+#REF!</f>
        <v>#REF!</v>
      </c>
      <c r="E84" s="32" t="e">
        <f>#REF!+#REF!+#REF!+#REF!+#REF!+#REF!+#REF!</f>
        <v>#REF!</v>
      </c>
      <c r="F84" s="175">
        <v>0</v>
      </c>
      <c r="G84" s="175">
        <v>0</v>
      </c>
    </row>
    <row r="85" spans="1:7" ht="12.75">
      <c r="A85" s="15"/>
      <c r="B85" s="51" t="s">
        <v>76</v>
      </c>
      <c r="C85" s="32" t="e">
        <f>#REF!+#REF!+#REF!+#REF!+#REF!+#REF!+#REF!</f>
        <v>#REF!</v>
      </c>
      <c r="D85" s="32" t="e">
        <f>#REF!+#REF!+#REF!+#REF!+#REF!+#REF!+#REF!</f>
        <v>#REF!</v>
      </c>
      <c r="E85" s="32" t="e">
        <f>#REF!+#REF!+#REF!+#REF!+#REF!+#REF!+#REF!</f>
        <v>#REF!</v>
      </c>
      <c r="F85" s="175">
        <v>0</v>
      </c>
      <c r="G85" s="175">
        <v>614</v>
      </c>
    </row>
    <row r="86" spans="1:7" ht="13.5" thickBot="1">
      <c r="A86" s="36"/>
      <c r="B86" s="52" t="s">
        <v>77</v>
      </c>
      <c r="C86" s="37" t="e">
        <f>#REF!+#REF!+#REF!+#REF!+#REF!+#REF!+#REF!</f>
        <v>#REF!</v>
      </c>
      <c r="D86" s="37" t="e">
        <f>#REF!+#REF!+#REF!+#REF!+#REF!+#REF!+#REF!</f>
        <v>#REF!</v>
      </c>
      <c r="E86" s="37" t="e">
        <f>#REF!+#REF!+#REF!+#REF!+#REF!+#REF!+#REF!</f>
        <v>#REF!</v>
      </c>
      <c r="F86" s="192">
        <v>0</v>
      </c>
      <c r="G86" s="192">
        <v>0</v>
      </c>
    </row>
    <row r="87" spans="1:7" ht="17.25" thickBot="1" thickTop="1">
      <c r="A87" s="44">
        <v>300</v>
      </c>
      <c r="B87" s="45" t="s">
        <v>78</v>
      </c>
      <c r="C87" s="46" t="e">
        <f>C88+C91</f>
        <v>#REF!</v>
      </c>
      <c r="D87" s="46" t="e">
        <f>D88+D91</f>
        <v>#REF!</v>
      </c>
      <c r="E87" s="46" t="e">
        <f>E88+E91</f>
        <v>#REF!</v>
      </c>
      <c r="F87" s="188">
        <v>0</v>
      </c>
      <c r="G87" s="188">
        <v>0</v>
      </c>
    </row>
    <row r="88" spans="1:7" ht="16.5" thickBot="1">
      <c r="A88" s="39"/>
      <c r="B88" s="8" t="s">
        <v>79</v>
      </c>
      <c r="C88" s="7" t="e">
        <f>C78</f>
        <v>#REF!</v>
      </c>
      <c r="D88" s="7" t="e">
        <f>D78</f>
        <v>#REF!</v>
      </c>
      <c r="E88" s="7" t="e">
        <f>E78</f>
        <v>#REF!</v>
      </c>
      <c r="F88" s="164">
        <f>(F79+F82+F87)</f>
        <v>0</v>
      </c>
      <c r="G88" s="164">
        <f>(G79+G82+G87)</f>
        <v>614</v>
      </c>
    </row>
    <row r="89" spans="1:6" ht="12.75">
      <c r="A89" s="1"/>
      <c r="B89" s="1"/>
      <c r="C89" s="1"/>
      <c r="D89" s="1"/>
      <c r="E89" s="1"/>
      <c r="F89" s="1"/>
    </row>
  </sheetData>
  <mergeCells count="2">
    <mergeCell ref="A4:B4"/>
    <mergeCell ref="A77:B77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89"/>
  <sheetViews>
    <sheetView tabSelected="1" workbookViewId="0" topLeftCell="A64">
      <selection activeCell="G90" sqref="G90"/>
    </sheetView>
  </sheetViews>
  <sheetFormatPr defaultColWidth="9.00390625" defaultRowHeight="12.75"/>
  <cols>
    <col min="2" max="2" width="51.875" style="0" customWidth="1"/>
    <col min="3" max="4" width="9.125" style="0" hidden="1" customWidth="1"/>
    <col min="5" max="5" width="0.12890625" style="0" customWidth="1"/>
    <col min="6" max="6" width="12.00390625" style="0" customWidth="1"/>
    <col min="7" max="7" width="12.375" style="0" customWidth="1"/>
  </cols>
  <sheetData>
    <row r="3" spans="1:6" ht="20.25" thickBot="1">
      <c r="A3" s="3"/>
      <c r="B3" s="104" t="s">
        <v>85</v>
      </c>
      <c r="C3" s="3"/>
      <c r="D3" s="3"/>
      <c r="E3" s="3"/>
      <c r="F3" s="3"/>
    </row>
    <row r="4" spans="1:7" ht="50.25" customHeight="1" thickBot="1">
      <c r="A4" s="208" t="s">
        <v>90</v>
      </c>
      <c r="B4" s="208"/>
      <c r="C4" s="5" t="s">
        <v>1</v>
      </c>
      <c r="D4" s="5" t="s">
        <v>2</v>
      </c>
      <c r="E4" s="5" t="s">
        <v>3</v>
      </c>
      <c r="F4" s="161" t="s">
        <v>100</v>
      </c>
      <c r="G4" s="162" t="s">
        <v>101</v>
      </c>
    </row>
    <row r="5" spans="1:7" ht="16.5" thickBot="1">
      <c r="A5" s="62" t="s">
        <v>4</v>
      </c>
      <c r="B5" s="6"/>
      <c r="C5" s="7" t="e">
        <f>C6+C10+C23+C66</f>
        <v>#REF!</v>
      </c>
      <c r="D5" s="7" t="e">
        <f>D6+D10+D23+D66</f>
        <v>#REF!</v>
      </c>
      <c r="E5" s="7" t="e">
        <f>E6+E10+E23+E66</f>
        <v>#REF!</v>
      </c>
      <c r="F5" s="164">
        <f>(F6+F10+F23+F66)</f>
        <v>126081.76999999999</v>
      </c>
      <c r="G5" s="164">
        <f>(G6+G10+G23+G66)</f>
        <v>130934.48999999999</v>
      </c>
    </row>
    <row r="6" spans="1:7" ht="16.5" thickBot="1">
      <c r="A6" s="64"/>
      <c r="B6" s="56" t="s">
        <v>5</v>
      </c>
      <c r="C6" s="57" t="e">
        <f>C7+C8+C9</f>
        <v>#REF!</v>
      </c>
      <c r="D6" s="57" t="e">
        <f>D7+D8+D9</f>
        <v>#REF!</v>
      </c>
      <c r="E6" s="57" t="e">
        <f>E7+E8+E9</f>
        <v>#REF!</v>
      </c>
      <c r="F6" s="165">
        <f>(F7+F8+F9)</f>
        <v>65813.61</v>
      </c>
      <c r="G6" s="165">
        <f>(G7+G8+G9)</f>
        <v>62423</v>
      </c>
    </row>
    <row r="7" spans="1:7" ht="12.75">
      <c r="A7" s="63"/>
      <c r="B7" s="60" t="s">
        <v>6</v>
      </c>
      <c r="C7" s="58" t="e">
        <f>#REF!+#REF!+#REF!+#REF!+#REF!+#REF!+#REF!</f>
        <v>#REF!</v>
      </c>
      <c r="D7" s="58" t="e">
        <f>#REF!+#REF!+#REF!+#REF!+#REF!+#REF!+#REF!</f>
        <v>#REF!</v>
      </c>
      <c r="E7" s="58" t="e">
        <f>#REF!+#REF!+#REF!+#REF!+#REF!+#REF!+#REF!</f>
        <v>#REF!</v>
      </c>
      <c r="F7" s="125">
        <v>58936.75</v>
      </c>
      <c r="G7" s="125">
        <v>53429.44</v>
      </c>
    </row>
    <row r="8" spans="1:7" ht="12.75">
      <c r="A8" s="59"/>
      <c r="B8" s="60" t="s">
        <v>7</v>
      </c>
      <c r="C8" s="58" t="e">
        <f>#REF!+#REF!+#REF!+#REF!+#REF!+#REF!+#REF!</f>
        <v>#REF!</v>
      </c>
      <c r="D8" s="58" t="e">
        <f>#REF!+#REF!+#REF!+#REF!+#REF!+#REF!+#REF!</f>
        <v>#REF!</v>
      </c>
      <c r="E8" s="58" t="e">
        <f>#REF!+#REF!+#REF!+#REF!+#REF!+#REF!+#REF!</f>
        <v>#REF!</v>
      </c>
      <c r="F8" s="125">
        <v>5526.86</v>
      </c>
      <c r="G8" s="125">
        <v>5593.56</v>
      </c>
    </row>
    <row r="9" spans="1:7" ht="13.5" thickBot="1">
      <c r="A9" s="65"/>
      <c r="B9" s="66" t="s">
        <v>8</v>
      </c>
      <c r="C9" s="67" t="e">
        <f>#REF!+#REF!+#REF!+#REF!+#REF!+#REF!+#REF!</f>
        <v>#REF!</v>
      </c>
      <c r="D9" s="67" t="e">
        <f>#REF!+#REF!+#REF!+#REF!+#REF!+#REF!+#REF!</f>
        <v>#REF!</v>
      </c>
      <c r="E9" s="67" t="e">
        <f>#REF!+#REF!+#REF!+#REF!+#REF!+#REF!+#REF!</f>
        <v>#REF!</v>
      </c>
      <c r="F9" s="143">
        <v>1350</v>
      </c>
      <c r="G9" s="143">
        <v>3400</v>
      </c>
    </row>
    <row r="10" spans="1:7" ht="16.5" thickBot="1">
      <c r="A10" s="70"/>
      <c r="B10" s="71" t="s">
        <v>83</v>
      </c>
      <c r="C10" s="72" t="e">
        <f>C11+C12+C13+C14+C22</f>
        <v>#REF!</v>
      </c>
      <c r="D10" s="72" t="e">
        <f>D11+D12+D13+D14+D22</f>
        <v>#REF!</v>
      </c>
      <c r="E10" s="72" t="e">
        <f>E11+E12+E13+E14+E22</f>
        <v>#REF!</v>
      </c>
      <c r="F10" s="166">
        <f>(F11+F12+F13+F14)</f>
        <v>23305.069999999996</v>
      </c>
      <c r="G10" s="166">
        <f>(G11+G12+G13+G14)</f>
        <v>21763.729999999996</v>
      </c>
    </row>
    <row r="11" spans="1:7" ht="12.75">
      <c r="A11" s="63"/>
      <c r="B11" s="68" t="s">
        <v>81</v>
      </c>
      <c r="C11" s="69" t="e">
        <f>#REF!+#REF!+#REF!+#REF!+#REF!+#REF!+#REF!</f>
        <v>#REF!</v>
      </c>
      <c r="D11" s="69" t="e">
        <f>#REF!+#REF!+#REF!+#REF!+#REF!+#REF!+#REF!</f>
        <v>#REF!</v>
      </c>
      <c r="E11" s="69" t="e">
        <f>#REF!+#REF!+#REF!+#REF!+#REF!+#REF!+#REF!</f>
        <v>#REF!</v>
      </c>
      <c r="F11" s="144">
        <v>6601.69</v>
      </c>
      <c r="G11" s="144">
        <v>5606.67</v>
      </c>
    </row>
    <row r="12" spans="1:7" ht="12.75">
      <c r="A12" s="59"/>
      <c r="B12" s="60" t="s">
        <v>9</v>
      </c>
      <c r="C12" s="58" t="e">
        <f>#REF!+#REF!+#REF!+#REF!+#REF!+#REF!+#REF!</f>
        <v>#REF!</v>
      </c>
      <c r="D12" s="58" t="e">
        <f>#REF!+#REF!+#REF!+#REF!+#REF!+#REF!+#REF!</f>
        <v>#REF!</v>
      </c>
      <c r="E12" s="58" t="e">
        <f>#REF!+#REF!+#REF!+#REF!+#REF!+#REF!+#REF!</f>
        <v>#REF!</v>
      </c>
      <c r="F12" s="125">
        <v>0</v>
      </c>
      <c r="G12" s="125">
        <v>0</v>
      </c>
    </row>
    <row r="13" spans="1:7" ht="12.75">
      <c r="A13" s="59"/>
      <c r="B13" s="60" t="s">
        <v>10</v>
      </c>
      <c r="C13" s="58" t="e">
        <f>#REF!+#REF!+#REF!+#REF!+#REF!+#REF!+#REF!</f>
        <v>#REF!</v>
      </c>
      <c r="D13" s="58" t="e">
        <f>#REF!+#REF!+#REF!+#REF!+#REF!+#REF!+#REF!</f>
        <v>#REF!</v>
      </c>
      <c r="E13" s="58" t="e">
        <f>#REF!+#REF!+#REF!+#REF!+#REF!+#REF!+#REF!</f>
        <v>#REF!</v>
      </c>
      <c r="F13" s="125">
        <v>156.11</v>
      </c>
      <c r="G13" s="125">
        <v>460.09</v>
      </c>
    </row>
    <row r="14" spans="1:7" ht="12.75">
      <c r="A14" s="59"/>
      <c r="B14" s="60" t="s">
        <v>11</v>
      </c>
      <c r="C14" s="58" t="e">
        <f>C15+C16+C17+C18+C19+C21</f>
        <v>#REF!</v>
      </c>
      <c r="D14" s="58" t="e">
        <f>D15+D16+D17+D18+D19+D21</f>
        <v>#REF!</v>
      </c>
      <c r="E14" s="58" t="e">
        <f>E15+E16+E17+E18+E19+E21</f>
        <v>#REF!</v>
      </c>
      <c r="F14" s="125">
        <f>(F15+F16+F17+F18+F19+F20+F21)</f>
        <v>16547.269999999997</v>
      </c>
      <c r="G14" s="125">
        <f>G15+G16+G17+G18+G19+G20+G21</f>
        <v>15696.969999999998</v>
      </c>
    </row>
    <row r="15" spans="1:7" ht="12.75">
      <c r="A15" s="61"/>
      <c r="B15" s="16" t="s">
        <v>12</v>
      </c>
      <c r="C15" s="17" t="e">
        <f>#REF!+#REF!+#REF!+#REF!+#REF!+#REF!+#REF!</f>
        <v>#REF!</v>
      </c>
      <c r="D15" s="17" t="e">
        <f>#REF!+#REF!+#REF!+#REF!+#REF!+#REF!+#REF!</f>
        <v>#REF!</v>
      </c>
      <c r="E15" s="17" t="e">
        <f>#REF!+#REF!+#REF!+#REF!+#REF!+#REF!+#REF!</f>
        <v>#REF!</v>
      </c>
      <c r="F15" s="182">
        <v>921.73</v>
      </c>
      <c r="G15" s="182">
        <v>871.39</v>
      </c>
    </row>
    <row r="16" spans="1:7" ht="12.75">
      <c r="A16" s="61"/>
      <c r="B16" s="19" t="s">
        <v>13</v>
      </c>
      <c r="C16" s="17" t="e">
        <f>#REF!+#REF!+#REF!+#REF!+#REF!+#REF!+#REF!</f>
        <v>#REF!</v>
      </c>
      <c r="D16" s="17" t="e">
        <f>#REF!+#REF!+#REF!+#REF!+#REF!+#REF!+#REF!</f>
        <v>#REF!</v>
      </c>
      <c r="E16" s="17" t="e">
        <f>#REF!+#REF!+#REF!+#REF!+#REF!+#REF!+#REF!</f>
        <v>#REF!</v>
      </c>
      <c r="F16" s="182">
        <v>9222.64</v>
      </c>
      <c r="G16" s="182">
        <v>8721.46</v>
      </c>
    </row>
    <row r="17" spans="1:7" ht="12.75">
      <c r="A17" s="61"/>
      <c r="B17" s="19" t="s">
        <v>14</v>
      </c>
      <c r="C17" s="17" t="e">
        <f>#REF!+#REF!+#REF!+#REF!+#REF!+#REF!+#REF!</f>
        <v>#REF!</v>
      </c>
      <c r="D17" s="17" t="e">
        <f>#REF!+#REF!+#REF!+#REF!+#REF!+#REF!+#REF!</f>
        <v>#REF!</v>
      </c>
      <c r="E17" s="17" t="e">
        <f>#REF!+#REF!+#REF!+#REF!+#REF!+#REF!+#REF!</f>
        <v>#REF!</v>
      </c>
      <c r="F17" s="182">
        <v>526.56</v>
      </c>
      <c r="G17" s="182">
        <v>499.3</v>
      </c>
    </row>
    <row r="18" spans="1:7" ht="12.75">
      <c r="A18" s="61"/>
      <c r="B18" s="21" t="s">
        <v>15</v>
      </c>
      <c r="C18" s="17" t="e">
        <f>#REF!+#REF!+#REF!+#REF!+#REF!+#REF!+#REF!</f>
        <v>#REF!</v>
      </c>
      <c r="D18" s="17" t="e">
        <f>#REF!+#REF!+#REF!+#REF!+#REF!+#REF!+#REF!</f>
        <v>#REF!</v>
      </c>
      <c r="E18" s="17" t="e">
        <f>#REF!+#REF!+#REF!+#REF!+#REF!+#REF!+#REF!</f>
        <v>#REF!</v>
      </c>
      <c r="F18" s="182">
        <v>1938.01</v>
      </c>
      <c r="G18" s="182">
        <v>1868.41</v>
      </c>
    </row>
    <row r="19" spans="1:7" ht="12.75">
      <c r="A19" s="61"/>
      <c r="B19" s="19" t="s">
        <v>16</v>
      </c>
      <c r="C19" s="17" t="e">
        <f>#REF!+#REF!+#REF!+#REF!+#REF!+#REF!+#REF!</f>
        <v>#REF!</v>
      </c>
      <c r="D19" s="17" t="e">
        <f>#REF!+#REF!+#REF!+#REF!+#REF!+#REF!+#REF!</f>
        <v>#REF!</v>
      </c>
      <c r="E19" s="17" t="e">
        <f>#REF!+#REF!+#REF!+#REF!+#REF!+#REF!+#REF!</f>
        <v>#REF!</v>
      </c>
      <c r="F19" s="182">
        <v>645.64</v>
      </c>
      <c r="G19" s="182">
        <v>622.44</v>
      </c>
    </row>
    <row r="20" spans="1:7" ht="12.75">
      <c r="A20" s="61"/>
      <c r="B20" s="53" t="s">
        <v>80</v>
      </c>
      <c r="C20" s="54"/>
      <c r="D20" s="54"/>
      <c r="E20" s="54"/>
      <c r="F20" s="183">
        <v>164.06</v>
      </c>
      <c r="G20" s="183">
        <v>155.43</v>
      </c>
    </row>
    <row r="21" spans="1:7" ht="13.5" thickBot="1">
      <c r="A21" s="73"/>
      <c r="B21" s="61" t="s">
        <v>17</v>
      </c>
      <c r="C21" s="74" t="e">
        <f>#REF!+#REF!+#REF!+#REF!+#REF!+#REF!+#REF!</f>
        <v>#REF!</v>
      </c>
      <c r="D21" s="24" t="e">
        <f>#REF!+#REF!+#REF!+#REF!+#REF!+#REF!+#REF!</f>
        <v>#REF!</v>
      </c>
      <c r="E21" s="24" t="e">
        <f>#REF!+#REF!+#REF!+#REF!+#REF!+#REF!+#REF!</f>
        <v>#REF!</v>
      </c>
      <c r="F21" s="184">
        <v>3128.63</v>
      </c>
      <c r="G21" s="184">
        <v>2958.54</v>
      </c>
    </row>
    <row r="22" spans="1:7" ht="13.5" thickBot="1">
      <c r="A22" s="75"/>
      <c r="B22" s="76" t="s">
        <v>18</v>
      </c>
      <c r="C22" s="77" t="e">
        <f>#REF!+#REF!+#REF!+#REF!+#REF!+#REF!+#REF!</f>
        <v>#REF!</v>
      </c>
      <c r="D22" s="77" t="e">
        <f>#REF!+#REF!+#REF!+#REF!+#REF!+#REF!+#REF!</f>
        <v>#REF!</v>
      </c>
      <c r="E22" s="77" t="e">
        <f>#REF!+#REF!+#REF!+#REF!+#REF!+#REF!+#REF!</f>
        <v>#REF!</v>
      </c>
      <c r="F22" s="170">
        <v>0</v>
      </c>
      <c r="G22" s="170">
        <v>0</v>
      </c>
    </row>
    <row r="23" spans="1:7" ht="16.5" thickBot="1">
      <c r="A23" s="78"/>
      <c r="B23" s="79" t="s">
        <v>19</v>
      </c>
      <c r="C23" s="72" t="e">
        <f>C24+C27+C31+C44+C47+C54</f>
        <v>#REF!</v>
      </c>
      <c r="D23" s="72" t="e">
        <f>D24+D27+D31+D44+D47+D54</f>
        <v>#REF!</v>
      </c>
      <c r="E23" s="72" t="e">
        <f>E24+E27+E31+E44+E47+E54</f>
        <v>#REF!</v>
      </c>
      <c r="F23" s="166">
        <f>(F24+F27+F31+F44+F47+F54)</f>
        <v>36642.560000000005</v>
      </c>
      <c r="G23" s="166">
        <f>(G24+G27+G31+G44+G47+G54)</f>
        <v>46016.17</v>
      </c>
    </row>
    <row r="24" spans="1:7" ht="13.5" thickBot="1">
      <c r="A24" s="12"/>
      <c r="B24" s="13" t="s">
        <v>20</v>
      </c>
      <c r="C24" s="30" t="e">
        <f>C25+C26</f>
        <v>#REF!</v>
      </c>
      <c r="D24" s="30" t="e">
        <f>D25+D26</f>
        <v>#REF!</v>
      </c>
      <c r="E24" s="30" t="e">
        <f>E25+E26</f>
        <v>#REF!</v>
      </c>
      <c r="F24" s="171">
        <f>(F25+F26)</f>
        <v>0</v>
      </c>
      <c r="G24" s="171">
        <f>(G25+G26)</f>
        <v>0</v>
      </c>
    </row>
    <row r="25" spans="1:7" ht="12.75">
      <c r="A25" s="15"/>
      <c r="B25" s="16" t="s">
        <v>21</v>
      </c>
      <c r="C25" s="26" t="e">
        <f>#REF!+#REF!+#REF!+#REF!+#REF!+#REF!+#REF!</f>
        <v>#REF!</v>
      </c>
      <c r="D25" s="26" t="e">
        <f>#REF!+#REF!+#REF!+#REF!+#REF!+#REF!+#REF!</f>
        <v>#REF!</v>
      </c>
      <c r="E25" s="26" t="e">
        <f>#REF!+#REF!+#REF!+#REF!+#REF!+#REF!+#REF!</f>
        <v>#REF!</v>
      </c>
      <c r="F25" s="172">
        <v>0</v>
      </c>
      <c r="G25" s="172">
        <v>0</v>
      </c>
    </row>
    <row r="26" spans="1:7" ht="13.5" thickBot="1">
      <c r="A26" s="22"/>
      <c r="B26" s="23" t="s">
        <v>22</v>
      </c>
      <c r="C26" s="26" t="e">
        <f>#REF!+#REF!+#REF!+#REF!+#REF!+#REF!+#REF!</f>
        <v>#REF!</v>
      </c>
      <c r="D26" s="26" t="e">
        <f>#REF!+#REF!+#REF!+#REF!+#REF!+#REF!+#REF!</f>
        <v>#REF!</v>
      </c>
      <c r="E26" s="26" t="e">
        <f>#REF!+#REF!+#REF!+#REF!+#REF!+#REF!+#REF!</f>
        <v>#REF!</v>
      </c>
      <c r="F26" s="172">
        <v>0</v>
      </c>
      <c r="G26" s="172">
        <v>0</v>
      </c>
    </row>
    <row r="27" spans="1:7" ht="13.5" thickBot="1">
      <c r="A27" s="9"/>
      <c r="B27" s="10" t="s">
        <v>23</v>
      </c>
      <c r="C27" s="25" t="e">
        <f>C28+C29+C30</f>
        <v>#REF!</v>
      </c>
      <c r="D27" s="25" t="e">
        <f>D28+D29+D30</f>
        <v>#REF!</v>
      </c>
      <c r="E27" s="25" t="e">
        <f>E28+E29+E30</f>
        <v>#REF!</v>
      </c>
      <c r="F27" s="173">
        <f>(F28+F29+F30)</f>
        <v>28766.300000000003</v>
      </c>
      <c r="G27" s="173">
        <f>(G28+G29+G30)</f>
        <v>28437.940000000002</v>
      </c>
    </row>
    <row r="28" spans="1:7" ht="12.75">
      <c r="A28" s="15"/>
      <c r="B28" s="16" t="s">
        <v>24</v>
      </c>
      <c r="C28" s="26" t="e">
        <f>#REF!+#REF!+#REF!+#REF!+#REF!+#REF!+#REF!</f>
        <v>#REF!</v>
      </c>
      <c r="D28" s="26" t="e">
        <f>#REF!+#REF!+#REF!+#REF!+#REF!+#REF!+#REF!</f>
        <v>#REF!</v>
      </c>
      <c r="E28" s="26" t="e">
        <f>#REF!+#REF!+#REF!+#REF!+#REF!+#REF!+#REF!</f>
        <v>#REF!</v>
      </c>
      <c r="F28" s="172">
        <v>26253.72</v>
      </c>
      <c r="G28" s="172">
        <v>22891.24</v>
      </c>
    </row>
    <row r="29" spans="1:7" ht="12.75">
      <c r="A29" s="18"/>
      <c r="B29" s="19" t="s">
        <v>25</v>
      </c>
      <c r="C29" s="26" t="e">
        <f>#REF!+#REF!+#REF!+#REF!+#REF!+#REF!+#REF!</f>
        <v>#REF!</v>
      </c>
      <c r="D29" s="26" t="e">
        <f>#REF!+#REF!+#REF!+#REF!+#REF!+#REF!+#REF!</f>
        <v>#REF!</v>
      </c>
      <c r="E29" s="26" t="e">
        <f>#REF!+#REF!+#REF!+#REF!+#REF!+#REF!+#REF!</f>
        <v>#REF!</v>
      </c>
      <c r="F29" s="172">
        <v>2169.4</v>
      </c>
      <c r="G29" s="172">
        <v>5284.24</v>
      </c>
    </row>
    <row r="30" spans="1:7" ht="13.5" thickBot="1">
      <c r="A30" s="22"/>
      <c r="B30" s="23" t="s">
        <v>26</v>
      </c>
      <c r="C30" s="26" t="e">
        <f>#REF!+#REF!+#REF!+#REF!+#REF!+#REF!+#REF!</f>
        <v>#REF!</v>
      </c>
      <c r="D30" s="26" t="e">
        <f>#REF!+#REF!+#REF!+#REF!+#REF!+#REF!+#REF!</f>
        <v>#REF!</v>
      </c>
      <c r="E30" s="26" t="e">
        <f>#REF!+#REF!+#REF!+#REF!+#REF!+#REF!+#REF!</f>
        <v>#REF!</v>
      </c>
      <c r="F30" s="172">
        <v>343.18</v>
      </c>
      <c r="G30" s="172">
        <v>262.46</v>
      </c>
    </row>
    <row r="31" spans="1:7" ht="13.5" thickBot="1">
      <c r="A31" s="27"/>
      <c r="B31" s="10" t="s">
        <v>27</v>
      </c>
      <c r="C31" s="25" t="e">
        <f>C32+C33+C34+C35+C36+C37+C38+C39+C40+C42+C43</f>
        <v>#REF!</v>
      </c>
      <c r="D31" s="25" t="e">
        <f>D32+D33+D34+D35+D36+D37+D38+D39+D40+D42+D43</f>
        <v>#REF!</v>
      </c>
      <c r="E31" s="25" t="e">
        <f>E32+E33+E34+E35+E36+E37+E38+E39+E40+E42+E43</f>
        <v>#REF!</v>
      </c>
      <c r="F31" s="173">
        <f>(F32+F33+F34+F35+F36+F37+F38+F39+F40+F41+F42+F43)</f>
        <v>4552.79</v>
      </c>
      <c r="G31" s="173">
        <f>(G32+G33+G34+G35+G36+G37+G38+G39+G40+G41+G42+G43)</f>
        <v>9602.140000000001</v>
      </c>
    </row>
    <row r="32" spans="1:7" ht="12.75">
      <c r="A32" s="15"/>
      <c r="B32" s="16" t="s">
        <v>28</v>
      </c>
      <c r="C32" s="26" t="e">
        <f>#REF!+#REF!+#REF!+#REF!+#REF!+#REF!+#REF!</f>
        <v>#REF!</v>
      </c>
      <c r="D32" s="26" t="e">
        <f>#REF!+#REF!+#REF!+#REF!+#REF!+#REF!+#REF!</f>
        <v>#REF!</v>
      </c>
      <c r="E32" s="26" t="e">
        <f>#REF!+#REF!+#REF!+#REF!+#REF!+#REF!+#REF!</f>
        <v>#REF!</v>
      </c>
      <c r="F32" s="172">
        <v>0</v>
      </c>
      <c r="G32" s="172">
        <v>0</v>
      </c>
    </row>
    <row r="33" spans="1:7" ht="12.75">
      <c r="A33" s="18"/>
      <c r="B33" s="19" t="s">
        <v>29</v>
      </c>
      <c r="C33" s="26" t="e">
        <f>#REF!+#REF!+#REF!+#REF!+#REF!+#REF!+#REF!</f>
        <v>#REF!</v>
      </c>
      <c r="D33" s="26" t="e">
        <f>#REF!+#REF!+#REF!+#REF!+#REF!+#REF!+#REF!</f>
        <v>#REF!</v>
      </c>
      <c r="E33" s="26" t="e">
        <f>#REF!+#REF!+#REF!+#REF!+#REF!+#REF!+#REF!</f>
        <v>#REF!</v>
      </c>
      <c r="F33" s="172">
        <v>0</v>
      </c>
      <c r="G33" s="172">
        <v>0</v>
      </c>
    </row>
    <row r="34" spans="1:7" ht="12.75">
      <c r="A34" s="18"/>
      <c r="B34" s="19" t="s">
        <v>30</v>
      </c>
      <c r="C34" s="26" t="e">
        <f>#REF!+#REF!+#REF!+#REF!+#REF!+#REF!+#REF!</f>
        <v>#REF!</v>
      </c>
      <c r="D34" s="26" t="e">
        <f>#REF!+#REF!+#REF!+#REF!+#REF!+#REF!+#REF!</f>
        <v>#REF!</v>
      </c>
      <c r="E34" s="26" t="e">
        <f>#REF!+#REF!+#REF!+#REF!+#REF!+#REF!+#REF!</f>
        <v>#REF!</v>
      </c>
      <c r="F34" s="172">
        <v>0</v>
      </c>
      <c r="G34" s="172">
        <v>0</v>
      </c>
    </row>
    <row r="35" spans="1:7" ht="12.75">
      <c r="A35" s="20"/>
      <c r="B35" s="21" t="s">
        <v>31</v>
      </c>
      <c r="C35" s="26" t="e">
        <f>#REF!+#REF!+#REF!+#REF!+#REF!+#REF!+#REF!</f>
        <v>#REF!</v>
      </c>
      <c r="D35" s="26" t="e">
        <f>#REF!+#REF!+#REF!+#REF!+#REF!+#REF!+#REF!</f>
        <v>#REF!</v>
      </c>
      <c r="E35" s="26" t="e">
        <f>#REF!+#REF!+#REF!+#REF!+#REF!+#REF!+#REF!</f>
        <v>#REF!</v>
      </c>
      <c r="F35" s="172">
        <v>0</v>
      </c>
      <c r="G35" s="172">
        <v>0</v>
      </c>
    </row>
    <row r="36" spans="1:7" ht="12.75">
      <c r="A36" s="18"/>
      <c r="B36" s="19" t="s">
        <v>32</v>
      </c>
      <c r="C36" s="26" t="e">
        <f>#REF!+#REF!+#REF!+#REF!+#REF!+#REF!+#REF!</f>
        <v>#REF!</v>
      </c>
      <c r="D36" s="26" t="e">
        <f>#REF!+#REF!+#REF!+#REF!+#REF!+#REF!+#REF!</f>
        <v>#REF!</v>
      </c>
      <c r="E36" s="26" t="e">
        <f>#REF!+#REF!+#REF!+#REF!+#REF!+#REF!+#REF!</f>
        <v>#REF!</v>
      </c>
      <c r="F36" s="172">
        <v>0</v>
      </c>
      <c r="G36" s="172">
        <v>0</v>
      </c>
    </row>
    <row r="37" spans="1:7" ht="12.75">
      <c r="A37" s="18"/>
      <c r="B37" s="19" t="s">
        <v>33</v>
      </c>
      <c r="C37" s="26" t="e">
        <f>#REF!+#REF!+#REF!+#REF!+#REF!+#REF!+#REF!</f>
        <v>#REF!</v>
      </c>
      <c r="D37" s="26" t="e">
        <f>#REF!+#REF!+#REF!+#REF!+#REF!+#REF!+#REF!</f>
        <v>#REF!</v>
      </c>
      <c r="E37" s="26" t="e">
        <f>#REF!+#REF!+#REF!+#REF!+#REF!+#REF!+#REF!</f>
        <v>#REF!</v>
      </c>
      <c r="F37" s="172">
        <v>3712.29</v>
      </c>
      <c r="G37" s="172">
        <v>9563.87</v>
      </c>
    </row>
    <row r="38" spans="1:7" ht="12.75">
      <c r="A38" s="18"/>
      <c r="B38" s="19" t="s">
        <v>34</v>
      </c>
      <c r="C38" s="26" t="e">
        <f>#REF!+#REF!+#REF!+#REF!+#REF!+#REF!+#REF!</f>
        <v>#REF!</v>
      </c>
      <c r="D38" s="26" t="e">
        <f>#REF!+#REF!+#REF!+#REF!+#REF!+#REF!+#REF!</f>
        <v>#REF!</v>
      </c>
      <c r="E38" s="26" t="e">
        <f>#REF!+#REF!+#REF!+#REF!+#REF!+#REF!+#REF!</f>
        <v>#REF!</v>
      </c>
      <c r="F38" s="172">
        <v>840.5</v>
      </c>
      <c r="G38" s="172">
        <v>38.27</v>
      </c>
    </row>
    <row r="39" spans="1:7" ht="12.75">
      <c r="A39" s="20"/>
      <c r="B39" s="21" t="s">
        <v>35</v>
      </c>
      <c r="C39" s="26" t="e">
        <f>#REF!+#REF!+#REF!+#REF!+#REF!+#REF!+#REF!</f>
        <v>#REF!</v>
      </c>
      <c r="D39" s="26" t="e">
        <f>#REF!+#REF!+#REF!+#REF!+#REF!+#REF!+#REF!</f>
        <v>#REF!</v>
      </c>
      <c r="E39" s="26" t="e">
        <f>#REF!+#REF!+#REF!+#REF!+#REF!+#REF!+#REF!</f>
        <v>#REF!</v>
      </c>
      <c r="F39" s="172">
        <v>0</v>
      </c>
      <c r="G39" s="172">
        <v>0</v>
      </c>
    </row>
    <row r="40" spans="1:7" ht="12.75">
      <c r="A40" s="18"/>
      <c r="B40" s="19" t="s">
        <v>36</v>
      </c>
      <c r="C40" s="26" t="e">
        <f>#REF!+#REF!+#REF!+#REF!+#REF!+#REF!+#REF!</f>
        <v>#REF!</v>
      </c>
      <c r="D40" s="26" t="e">
        <f>#REF!+#REF!+#REF!+#REF!+#REF!+#REF!+#REF!</f>
        <v>#REF!</v>
      </c>
      <c r="E40" s="26" t="e">
        <f>#REF!+#REF!+#REF!+#REF!+#REF!+#REF!+#REF!</f>
        <v>#REF!</v>
      </c>
      <c r="F40" s="172">
        <v>0</v>
      </c>
      <c r="G40" s="172">
        <v>0</v>
      </c>
    </row>
    <row r="41" spans="1:7" ht="12.75">
      <c r="A41" s="18"/>
      <c r="B41" s="19" t="s">
        <v>82</v>
      </c>
      <c r="C41" s="26"/>
      <c r="D41" s="26"/>
      <c r="E41" s="26"/>
      <c r="F41" s="172">
        <v>0</v>
      </c>
      <c r="G41" s="172">
        <v>0</v>
      </c>
    </row>
    <row r="42" spans="1:7" ht="12.75">
      <c r="A42" s="18"/>
      <c r="B42" s="19" t="s">
        <v>37</v>
      </c>
      <c r="C42" s="26" t="e">
        <f>#REF!+#REF!+#REF!+#REF!+#REF!+#REF!+#REF!</f>
        <v>#REF!</v>
      </c>
      <c r="D42" s="26" t="e">
        <f>#REF!+#REF!+#REF!+#REF!+#REF!+#REF!+#REF!</f>
        <v>#REF!</v>
      </c>
      <c r="E42" s="26" t="e">
        <f>#REF!+#REF!+#REF!+#REF!+#REF!+#REF!+#REF!</f>
        <v>#REF!</v>
      </c>
      <c r="F42" s="172">
        <v>0</v>
      </c>
      <c r="G42" s="172">
        <v>0</v>
      </c>
    </row>
    <row r="43" spans="1:7" ht="13.5" thickBot="1">
      <c r="A43" s="22"/>
      <c r="B43" s="23" t="s">
        <v>38</v>
      </c>
      <c r="C43" s="28" t="e">
        <f>#REF!+#REF!+#REF!+#REF!+#REF!+#REF!+#REF!</f>
        <v>#REF!</v>
      </c>
      <c r="D43" s="29" t="e">
        <f>#REF!+#REF!+#REF!+#REF!+#REF!+#REF!+#REF!</f>
        <v>#REF!</v>
      </c>
      <c r="E43" s="29" t="e">
        <f>#REF!+#REF!+#REF!+#REF!+#REF!+#REF!+#REF!</f>
        <v>#REF!</v>
      </c>
      <c r="F43" s="174">
        <v>0</v>
      </c>
      <c r="G43" s="174">
        <v>0</v>
      </c>
    </row>
    <row r="44" spans="1:7" ht="13.5" thickBot="1">
      <c r="A44" s="12"/>
      <c r="B44" s="13" t="s">
        <v>39</v>
      </c>
      <c r="C44" s="30" t="e">
        <f>C45+C46</f>
        <v>#REF!</v>
      </c>
      <c r="D44" s="30" t="e">
        <f>D45+D46</f>
        <v>#REF!</v>
      </c>
      <c r="E44" s="30" t="e">
        <f>E45+E46</f>
        <v>#REF!</v>
      </c>
      <c r="F44" s="171">
        <f>(F45++F46)</f>
        <v>0</v>
      </c>
      <c r="G44" s="171">
        <f>(G45++G46)</f>
        <v>0</v>
      </c>
    </row>
    <row r="45" spans="1:7" ht="12.75">
      <c r="A45" s="15"/>
      <c r="B45" s="16" t="s">
        <v>40</v>
      </c>
      <c r="C45" s="26" t="e">
        <f>#REF!+#REF!+#REF!+#REF!+#REF!+#REF!+#REF!</f>
        <v>#REF!</v>
      </c>
      <c r="D45" s="26" t="e">
        <f>#REF!+#REF!+#REF!+#REF!+#REF!+#REF!+#REF!</f>
        <v>#REF!</v>
      </c>
      <c r="E45" s="26" t="e">
        <f>#REF!+#REF!+#REF!+#REF!+#REF!+#REF!+#REF!</f>
        <v>#REF!</v>
      </c>
      <c r="F45" s="172">
        <v>0</v>
      </c>
      <c r="G45" s="172">
        <v>0</v>
      </c>
    </row>
    <row r="46" spans="1:7" ht="13.5" thickBot="1">
      <c r="A46" s="22"/>
      <c r="B46" s="23" t="s">
        <v>41</v>
      </c>
      <c r="C46" s="26" t="e">
        <f>#REF!+#REF!+#REF!+#REF!+#REF!+#REF!+#REF!</f>
        <v>#REF!</v>
      </c>
      <c r="D46" s="26" t="e">
        <f>#REF!+#REF!+#REF!+#REF!+#REF!+#REF!+#REF!</f>
        <v>#REF!</v>
      </c>
      <c r="E46" s="26" t="e">
        <f>#REF!+#REF!+#REF!+#REF!+#REF!+#REF!+#REF!</f>
        <v>#REF!</v>
      </c>
      <c r="F46" s="172">
        <v>0</v>
      </c>
      <c r="G46" s="172">
        <v>0</v>
      </c>
    </row>
    <row r="47" spans="1:7" ht="13.5" thickBot="1">
      <c r="A47" s="9"/>
      <c r="B47" s="10" t="s">
        <v>42</v>
      </c>
      <c r="C47" s="31" t="e">
        <f>C48+C49+C50+C51+C52+C53</f>
        <v>#REF!</v>
      </c>
      <c r="D47" s="25" t="e">
        <f>D48+D49+D50+D51+D52+D53</f>
        <v>#REF!</v>
      </c>
      <c r="E47" s="25" t="e">
        <f>E48+E49+E50+E51+E52+E53</f>
        <v>#REF!</v>
      </c>
      <c r="F47" s="173">
        <f>(F48+F49+F50+F51+F52+F53)</f>
        <v>780.97</v>
      </c>
      <c r="G47" s="173">
        <f>(G48+G49+G50+G51+G52+G53)</f>
        <v>1350</v>
      </c>
    </row>
    <row r="48" spans="1:7" ht="12.75">
      <c r="A48" s="20"/>
      <c r="B48" s="21" t="s">
        <v>43</v>
      </c>
      <c r="C48" s="32" t="e">
        <f>#REF!+#REF!+#REF!+#REF!+#REF!+#REF!+#REF!</f>
        <v>#REF!</v>
      </c>
      <c r="D48" s="32" t="e">
        <f>#REF!+#REF!+#REF!+#REF!+#REF!+#REF!+#REF!</f>
        <v>#REF!</v>
      </c>
      <c r="E48" s="32" t="e">
        <f>#REF!+#REF!+#REF!+#REF!+#REF!+#REF!+#REF!</f>
        <v>#REF!</v>
      </c>
      <c r="F48" s="172">
        <v>0</v>
      </c>
      <c r="G48" s="172">
        <v>0</v>
      </c>
    </row>
    <row r="49" spans="1:7" ht="12.75">
      <c r="A49" s="113"/>
      <c r="B49" s="53" t="s">
        <v>44</v>
      </c>
      <c r="C49" s="35" t="e">
        <f>#REF!+#REF!+#REF!+#REF!+#REF!+#REF!+#REF!</f>
        <v>#REF!</v>
      </c>
      <c r="D49" s="35" t="e">
        <f>#REF!+#REF!+#REF!+#REF!+#REF!+#REF!+#REF!</f>
        <v>#REF!</v>
      </c>
      <c r="E49" s="35" t="e">
        <f>#REF!+#REF!+#REF!+#REF!+#REF!+#REF!+#REF!</f>
        <v>#REF!</v>
      </c>
      <c r="F49" s="180">
        <v>0</v>
      </c>
      <c r="G49" s="180">
        <v>0</v>
      </c>
    </row>
    <row r="50" spans="1:7" ht="12.75">
      <c r="A50" s="61"/>
      <c r="B50" s="154" t="s">
        <v>45</v>
      </c>
      <c r="C50" s="108" t="e">
        <f>#REF!+#REF!+#REF!+#REF!+#REF!+#REF!+#REF!</f>
        <v>#REF!</v>
      </c>
      <c r="D50" s="108" t="e">
        <f>#REF!+#REF!+#REF!+#REF!+#REF!+#REF!+#REF!</f>
        <v>#REF!</v>
      </c>
      <c r="E50" s="108" t="e">
        <f>#REF!+#REF!+#REF!+#REF!+#REF!+#REF!+#REF!</f>
        <v>#REF!</v>
      </c>
      <c r="F50" s="202">
        <v>780.97</v>
      </c>
      <c r="G50" s="202">
        <v>0</v>
      </c>
    </row>
    <row r="51" spans="1:7" ht="12.75">
      <c r="A51" s="61"/>
      <c r="B51" s="61" t="s">
        <v>46</v>
      </c>
      <c r="C51" s="108" t="e">
        <f>#REF!+#REF!+#REF!+#REF!+#REF!+#REF!+#REF!</f>
        <v>#REF!</v>
      </c>
      <c r="D51" s="108" t="e">
        <f>#REF!+#REF!+#REF!+#REF!+#REF!+#REF!+#REF!</f>
        <v>#REF!</v>
      </c>
      <c r="E51" s="108" t="e">
        <f>#REF!+#REF!+#REF!+#REF!+#REF!+#REF!+#REF!</f>
        <v>#REF!</v>
      </c>
      <c r="F51" s="202">
        <v>0</v>
      </c>
      <c r="G51" s="202">
        <v>1350</v>
      </c>
    </row>
    <row r="52" spans="1:7" ht="12.75">
      <c r="A52" s="61"/>
      <c r="B52" s="61" t="s">
        <v>47</v>
      </c>
      <c r="C52" s="108" t="e">
        <f>#REF!+#REF!+#REF!+#REF!+#REF!+#REF!+#REF!</f>
        <v>#REF!</v>
      </c>
      <c r="D52" s="108" t="e">
        <f>#REF!+#REF!+#REF!+#REF!+#REF!+#REF!+#REF!</f>
        <v>#REF!</v>
      </c>
      <c r="E52" s="108" t="e">
        <f>#REF!+#REF!+#REF!+#REF!+#REF!+#REF!+#REF!</f>
        <v>#REF!</v>
      </c>
      <c r="F52" s="202">
        <v>0</v>
      </c>
      <c r="G52" s="202">
        <v>0</v>
      </c>
    </row>
    <row r="53" spans="1:7" ht="13.5" thickBot="1">
      <c r="A53" s="47"/>
      <c r="B53" s="153" t="s">
        <v>48</v>
      </c>
      <c r="C53" s="147" t="e">
        <f>#REF!+#REF!+#REF!+#REF!+#REF!+#REF!+#REF!</f>
        <v>#REF!</v>
      </c>
      <c r="D53" s="147" t="e">
        <f>#REF!+#REF!+#REF!+#REF!+#REF!+#REF!+#REF!</f>
        <v>#REF!</v>
      </c>
      <c r="E53" s="147" t="e">
        <f>#REF!+#REF!+#REF!+#REF!+#REF!+#REF!+#REF!</f>
        <v>#REF!</v>
      </c>
      <c r="F53" s="179">
        <v>0</v>
      </c>
      <c r="G53" s="179">
        <v>0</v>
      </c>
    </row>
    <row r="54" spans="1:7" ht="13.5" thickBot="1">
      <c r="A54" s="93"/>
      <c r="B54" s="80" t="s">
        <v>49</v>
      </c>
      <c r="C54" s="81" t="e">
        <f>C55+C56+C57+C58+C59+C60+C61+C63+C64</f>
        <v>#REF!</v>
      </c>
      <c r="D54" s="81" t="e">
        <f>D55+D56+D57+D58+D59+D60+D61+D63+D64</f>
        <v>#REF!</v>
      </c>
      <c r="E54" s="81" t="e">
        <f>E55+E56+E57+E58+E59+E60+E61+E63+E64</f>
        <v>#REF!</v>
      </c>
      <c r="F54" s="177">
        <f>(F55+F56+F57+F58+F59+F60+F61++F62+F63+F64+F65)</f>
        <v>2542.5</v>
      </c>
      <c r="G54" s="177">
        <f>(G55+G56+G57+G58+G59+G60+G61++G62+G63+G64+G65)</f>
        <v>6626.089999999999</v>
      </c>
    </row>
    <row r="55" spans="1:7" ht="12.75">
      <c r="A55" s="94"/>
      <c r="B55" s="82" t="s">
        <v>50</v>
      </c>
      <c r="C55" s="83" t="e">
        <f>#REF!+#REF!+#REF!+#REF!+#REF!+#REF!+#REF!</f>
        <v>#REF!</v>
      </c>
      <c r="D55" s="83" t="e">
        <f>#REF!+#REF!+#REF!+#REF!+#REF!+#REF!+#REF!</f>
        <v>#REF!</v>
      </c>
      <c r="E55" s="83" t="e">
        <f>#REF!+#REF!+#REF!+#REF!+#REF!+#REF!+#REF!</f>
        <v>#REF!</v>
      </c>
      <c r="F55" s="178">
        <v>0</v>
      </c>
      <c r="G55" s="178">
        <v>78</v>
      </c>
    </row>
    <row r="56" spans="1:7" ht="12.75">
      <c r="A56" s="95"/>
      <c r="B56" s="84" t="s">
        <v>51</v>
      </c>
      <c r="C56" s="26" t="e">
        <f>#REF!+#REF!+#REF!+#REF!+#REF!+#REF!+#REF!</f>
        <v>#REF!</v>
      </c>
      <c r="D56" s="26" t="e">
        <f>#REF!+#REF!+#REF!+#REF!+#REF!+#REF!+#REF!</f>
        <v>#REF!</v>
      </c>
      <c r="E56" s="26" t="e">
        <f>#REF!+#REF!+#REF!+#REF!+#REF!+#REF!+#REF!</f>
        <v>#REF!</v>
      </c>
      <c r="F56" s="172">
        <v>0</v>
      </c>
      <c r="G56" s="172">
        <v>0</v>
      </c>
    </row>
    <row r="57" spans="1:7" ht="12.75">
      <c r="A57" s="96"/>
      <c r="B57" s="85" t="s">
        <v>52</v>
      </c>
      <c r="C57" s="26" t="e">
        <f>#REF!+#REF!+#REF!+#REF!+#REF!+#REF!+#REF!</f>
        <v>#REF!</v>
      </c>
      <c r="D57" s="26" t="e">
        <f>#REF!+#REF!+#REF!+#REF!+#REF!+#REF!+#REF!</f>
        <v>#REF!</v>
      </c>
      <c r="E57" s="26" t="e">
        <f>#REF!+#REF!+#REF!+#REF!+#REF!+#REF!+#REF!</f>
        <v>#REF!</v>
      </c>
      <c r="F57" s="172">
        <v>0</v>
      </c>
      <c r="G57" s="172">
        <v>0</v>
      </c>
    </row>
    <row r="58" spans="1:7" ht="12.75">
      <c r="A58" s="96"/>
      <c r="B58" s="85" t="s">
        <v>53</v>
      </c>
      <c r="C58" s="26" t="e">
        <f>#REF!+#REF!+#REF!+#REF!+#REF!+#REF!+#REF!</f>
        <v>#REF!</v>
      </c>
      <c r="D58" s="26" t="e">
        <f>#REF!+#REF!+#REF!+#REF!+#REF!+#REF!+#REF!</f>
        <v>#REF!</v>
      </c>
      <c r="E58" s="26" t="e">
        <f>#REF!+#REF!+#REF!+#REF!+#REF!+#REF!+#REF!</f>
        <v>#REF!</v>
      </c>
      <c r="F58" s="172">
        <v>1840.56</v>
      </c>
      <c r="G58" s="172">
        <v>4203.74</v>
      </c>
    </row>
    <row r="59" spans="1:7" ht="12.75">
      <c r="A59" s="96"/>
      <c r="B59" s="85" t="s">
        <v>54</v>
      </c>
      <c r="C59" s="26" t="e">
        <f>#REF!+#REF!+#REF!+#REF!+#REF!+#REF!+#REF!</f>
        <v>#REF!</v>
      </c>
      <c r="D59" s="26" t="e">
        <f>#REF!+#REF!+#REF!+#REF!+#REF!+#REF!+#REF!</f>
        <v>#REF!</v>
      </c>
      <c r="E59" s="26" t="e">
        <f>#REF!+#REF!+#REF!+#REF!+#REF!+#REF!+#REF!</f>
        <v>#REF!</v>
      </c>
      <c r="F59" s="172">
        <v>0</v>
      </c>
      <c r="G59" s="172">
        <v>0</v>
      </c>
    </row>
    <row r="60" spans="1:7" ht="12.75">
      <c r="A60" s="95"/>
      <c r="B60" s="84" t="s">
        <v>55</v>
      </c>
      <c r="C60" s="26" t="e">
        <f>#REF!+#REF!+#REF!+#REF!+#REF!+#REF!+#REF!</f>
        <v>#REF!</v>
      </c>
      <c r="D60" s="26" t="e">
        <f>#REF!+#REF!+#REF!+#REF!+#REF!+#REF!+#REF!</f>
        <v>#REF!</v>
      </c>
      <c r="E60" s="26" t="e">
        <f>#REF!+#REF!+#REF!+#REF!+#REF!+#REF!+#REF!</f>
        <v>#REF!</v>
      </c>
      <c r="F60" s="172">
        <v>0</v>
      </c>
      <c r="G60" s="172">
        <v>0</v>
      </c>
    </row>
    <row r="61" spans="1:7" ht="12.75">
      <c r="A61" s="96"/>
      <c r="B61" s="85" t="s">
        <v>56</v>
      </c>
      <c r="C61" s="26" t="e">
        <f>#REF!+#REF!+#REF!+#REF!+#REF!+#REF!+#REF!</f>
        <v>#REF!</v>
      </c>
      <c r="D61" s="26" t="e">
        <f>#REF!+#REF!+#REF!+#REF!+#REF!+#REF!+#REF!</f>
        <v>#REF!</v>
      </c>
      <c r="E61" s="26" t="e">
        <f>#REF!+#REF!+#REF!+#REF!+#REF!+#REF!+#REF!</f>
        <v>#REF!</v>
      </c>
      <c r="F61" s="172">
        <v>0</v>
      </c>
      <c r="G61" s="172">
        <v>648.06</v>
      </c>
    </row>
    <row r="62" spans="1:7" ht="12.75">
      <c r="A62" s="96"/>
      <c r="B62" s="85" t="s">
        <v>95</v>
      </c>
      <c r="C62" s="26"/>
      <c r="D62" s="26"/>
      <c r="E62" s="26"/>
      <c r="F62" s="172">
        <v>0</v>
      </c>
      <c r="G62" s="172">
        <v>458.49</v>
      </c>
    </row>
    <row r="63" spans="1:7" ht="12.75">
      <c r="A63" s="96"/>
      <c r="B63" s="85" t="s">
        <v>57</v>
      </c>
      <c r="C63" s="26" t="e">
        <f>#REF!+#REF!+#REF!+#REF!+#REF!+#REF!+#REF!</f>
        <v>#REF!</v>
      </c>
      <c r="D63" s="26" t="e">
        <f>#REF!+#REF!+#REF!+#REF!+#REF!+#REF!+#REF!</f>
        <v>#REF!</v>
      </c>
      <c r="E63" s="26" t="e">
        <f>#REF!+#REF!+#REF!+#REF!+#REF!+#REF!+#REF!</f>
        <v>#REF!</v>
      </c>
      <c r="F63" s="172">
        <v>701.94</v>
      </c>
      <c r="G63" s="172">
        <v>1104.6</v>
      </c>
    </row>
    <row r="64" spans="1:7" ht="13.5" thickBot="1">
      <c r="A64" s="97"/>
      <c r="B64" s="86" t="s">
        <v>58</v>
      </c>
      <c r="C64" s="28" t="e">
        <f>#REF!+#REF!+#REF!+#REF!+#REF!+#REF!+#REF!</f>
        <v>#REF!</v>
      </c>
      <c r="D64" s="29" t="e">
        <f>#REF!+#REF!+#REF!+#REF!+#REF!+#REF!+#REF!</f>
        <v>#REF!</v>
      </c>
      <c r="E64" s="29" t="e">
        <f>#REF!+#REF!+#REF!+#REF!+#REF!+#REF!+#REF!</f>
        <v>#REF!</v>
      </c>
      <c r="F64" s="174">
        <v>0</v>
      </c>
      <c r="G64" s="174">
        <v>133.2</v>
      </c>
    </row>
    <row r="65" spans="1:7" ht="13.5" thickBot="1">
      <c r="A65" s="145"/>
      <c r="B65" s="146" t="s">
        <v>94</v>
      </c>
      <c r="C65" s="147"/>
      <c r="D65" s="148"/>
      <c r="E65" s="148"/>
      <c r="F65" s="179">
        <v>0</v>
      </c>
      <c r="G65" s="179">
        <v>0</v>
      </c>
    </row>
    <row r="66" spans="1:7" ht="16.5" thickBot="1">
      <c r="A66" s="98"/>
      <c r="B66" s="87" t="s">
        <v>59</v>
      </c>
      <c r="C66" s="7" t="e">
        <f>C67</f>
        <v>#REF!</v>
      </c>
      <c r="D66" s="7" t="e">
        <f>D67</f>
        <v>#REF!</v>
      </c>
      <c r="E66" s="7" t="e">
        <f>E67</f>
        <v>#REF!</v>
      </c>
      <c r="F66" s="203">
        <f>(F67)</f>
        <v>320.53</v>
      </c>
      <c r="G66" s="203">
        <f>(G67)</f>
        <v>731.59</v>
      </c>
    </row>
    <row r="67" spans="1:7" ht="13.5" thickBot="1">
      <c r="A67" s="99"/>
      <c r="B67" s="88" t="s">
        <v>60</v>
      </c>
      <c r="C67" s="25" t="e">
        <f>C68+C69+C70</f>
        <v>#REF!</v>
      </c>
      <c r="D67" s="25" t="e">
        <f>D68+D69+D70</f>
        <v>#REF!</v>
      </c>
      <c r="E67" s="25" t="e">
        <f>E68+E69+E70</f>
        <v>#REF!</v>
      </c>
      <c r="F67" s="173">
        <f>(F68+F69+F70)</f>
        <v>320.53</v>
      </c>
      <c r="G67" s="173">
        <f>(G68+G69+G70)</f>
        <v>731.59</v>
      </c>
    </row>
    <row r="68" spans="1:7" ht="12.75">
      <c r="A68" s="100"/>
      <c r="B68" s="89" t="s">
        <v>61</v>
      </c>
      <c r="C68" s="26" t="e">
        <f>#REF!+#REF!+#REF!+#REF!+#REF!+#REF!+#REF!</f>
        <v>#REF!</v>
      </c>
      <c r="D68" s="26" t="e">
        <f>#REF!+#REF!+#REF!+#REF!+#REF!+#REF!+#REF!</f>
        <v>#REF!</v>
      </c>
      <c r="E68" s="26" t="e">
        <f>#REF!+#REF!+#REF!+#REF!+#REF!+#REF!+#REF!</f>
        <v>#REF!</v>
      </c>
      <c r="F68" s="172">
        <v>0</v>
      </c>
      <c r="G68" s="172">
        <v>0</v>
      </c>
    </row>
    <row r="69" spans="1:7" ht="12.75">
      <c r="A69" s="96"/>
      <c r="B69" s="85" t="s">
        <v>62</v>
      </c>
      <c r="C69" s="26" t="e">
        <f>#REF!+#REF!+#REF!+#REF!+#REF!+#REF!+#REF!</f>
        <v>#REF!</v>
      </c>
      <c r="D69" s="26" t="e">
        <f>#REF!+#REF!+#REF!+#REF!+#REF!+#REF!+#REF!</f>
        <v>#REF!</v>
      </c>
      <c r="E69" s="26" t="e">
        <f>#REF!+#REF!+#REF!+#REF!+#REF!+#REF!+#REF!</f>
        <v>#REF!</v>
      </c>
      <c r="F69" s="172">
        <v>0</v>
      </c>
      <c r="G69" s="172">
        <v>0</v>
      </c>
    </row>
    <row r="70" spans="1:7" ht="13.5" thickBot="1">
      <c r="A70" s="101"/>
      <c r="B70" s="90" t="s">
        <v>63</v>
      </c>
      <c r="C70" s="37" t="e">
        <f>#REF!+#REF!+#REF!+#REF!+#REF!+#REF!+#REF!</f>
        <v>#REF!</v>
      </c>
      <c r="D70" s="38" t="e">
        <f>#REF!+#REF!+#REF!+#REF!+#REF!+#REF!+#REF!</f>
        <v>#REF!</v>
      </c>
      <c r="E70" s="38" t="e">
        <f>#REF!+#REF!+#REF!+#REF!+#REF!+#REF!+#REF!</f>
        <v>#REF!</v>
      </c>
      <c r="F70" s="185">
        <v>320.53</v>
      </c>
      <c r="G70" s="185">
        <v>731.59</v>
      </c>
    </row>
    <row r="71" spans="1:7" ht="17.25" thickBot="1" thickTop="1">
      <c r="A71" s="98"/>
      <c r="B71" s="91" t="s">
        <v>64</v>
      </c>
      <c r="C71" s="92" t="e">
        <f>#REF!+#REF!+#REF!+#REF!+#REF!+#REF!+#REF!</f>
        <v>#REF!</v>
      </c>
      <c r="D71" s="92" t="e">
        <f>#REF!+#REF!+#REF!+#REF!+#REF!+#REF!+#REF!</f>
        <v>#REF!</v>
      </c>
      <c r="E71" s="92" t="e">
        <f>#REF!+#REF!+#REF!+#REF!+#REF!+#REF!+#REF!</f>
        <v>#REF!</v>
      </c>
      <c r="F71" s="204">
        <v>0</v>
      </c>
      <c r="G71" s="204">
        <v>0</v>
      </c>
    </row>
    <row r="72" spans="1:7" ht="16.5" thickBot="1">
      <c r="A72" s="102"/>
      <c r="B72" s="103" t="s">
        <v>65</v>
      </c>
      <c r="C72" s="92" t="e">
        <f>C5+C71</f>
        <v>#REF!</v>
      </c>
      <c r="D72" s="92" t="e">
        <f>D5+D71</f>
        <v>#REF!</v>
      </c>
      <c r="E72" s="92" t="e">
        <f>E5+E71</f>
        <v>#REF!</v>
      </c>
      <c r="F72" s="204">
        <f>(F66+F71+F23+F10+F6)</f>
        <v>126081.77</v>
      </c>
      <c r="G72" s="204">
        <f>(G66+G71+G23+G10+G6)</f>
        <v>130934.48999999999</v>
      </c>
    </row>
    <row r="73" spans="1:6" ht="12.75">
      <c r="A73" s="40"/>
      <c r="B73" s="40"/>
      <c r="C73" s="41"/>
      <c r="D73" s="42"/>
      <c r="E73" s="42"/>
      <c r="F73" s="42"/>
    </row>
    <row r="74" spans="1:6" ht="12.75">
      <c r="A74" s="40"/>
      <c r="B74" s="40"/>
      <c r="C74" s="41"/>
      <c r="D74" s="42"/>
      <c r="E74" s="42"/>
      <c r="F74" s="42"/>
    </row>
    <row r="75" spans="1:6" ht="12.75">
      <c r="A75" s="40"/>
      <c r="B75" s="40"/>
      <c r="C75" s="41"/>
      <c r="D75" s="42"/>
      <c r="E75" s="42"/>
      <c r="F75" s="42"/>
    </row>
    <row r="76" spans="1:6" ht="13.5" thickBot="1">
      <c r="A76" s="40"/>
      <c r="B76" s="40"/>
      <c r="C76" s="41"/>
      <c r="D76" s="42"/>
      <c r="E76" s="42"/>
      <c r="F76" s="42"/>
    </row>
    <row r="77" spans="1:7" ht="50.25" customHeight="1" thickBot="1">
      <c r="A77" s="208" t="s">
        <v>92</v>
      </c>
      <c r="B77" s="208"/>
      <c r="C77" s="43" t="s">
        <v>1</v>
      </c>
      <c r="D77" s="43" t="s">
        <v>2</v>
      </c>
      <c r="E77" s="43" t="s">
        <v>3</v>
      </c>
      <c r="F77" s="161" t="s">
        <v>100</v>
      </c>
      <c r="G77" s="187" t="s">
        <v>101</v>
      </c>
    </row>
    <row r="78" spans="1:7" ht="16.5" thickBot="1">
      <c r="A78" s="44" t="s">
        <v>69</v>
      </c>
      <c r="B78" s="45"/>
      <c r="C78" s="46" t="e">
        <f>C79+C82</f>
        <v>#REF!</v>
      </c>
      <c r="D78" s="46" t="e">
        <f>D79+D82</f>
        <v>#REF!</v>
      </c>
      <c r="E78" s="46" t="e">
        <f>E79+E82</f>
        <v>#REF!</v>
      </c>
      <c r="F78" s="188">
        <f>(F79+F82)</f>
        <v>11547.86</v>
      </c>
      <c r="G78" s="188">
        <f>(G79+G82)</f>
        <v>8941.37</v>
      </c>
    </row>
    <row r="79" spans="1:7" ht="16.5" thickBot="1">
      <c r="A79" s="14"/>
      <c r="B79" s="8" t="s">
        <v>70</v>
      </c>
      <c r="C79" s="7" t="e">
        <f aca="true" t="shared" si="0" ref="C79:E80">C80</f>
        <v>#REF!</v>
      </c>
      <c r="D79" s="7" t="e">
        <f t="shared" si="0"/>
        <v>#REF!</v>
      </c>
      <c r="E79" s="7" t="e">
        <f t="shared" si="0"/>
        <v>#REF!</v>
      </c>
      <c r="F79" s="164">
        <f>(F81)</f>
        <v>3273.6</v>
      </c>
      <c r="G79" s="164">
        <f>(G81)</f>
        <v>1645.2</v>
      </c>
    </row>
    <row r="80" spans="1:7" ht="13.5" thickBot="1">
      <c r="A80" s="9"/>
      <c r="B80" s="10" t="s">
        <v>71</v>
      </c>
      <c r="C80" s="11" t="e">
        <f t="shared" si="0"/>
        <v>#REF!</v>
      </c>
      <c r="D80" s="11" t="e">
        <f t="shared" si="0"/>
        <v>#REF!</v>
      </c>
      <c r="E80" s="11" t="e">
        <f t="shared" si="0"/>
        <v>#REF!</v>
      </c>
      <c r="F80" s="189">
        <v>0</v>
      </c>
      <c r="G80" s="189">
        <v>0</v>
      </c>
    </row>
    <row r="81" spans="1:7" ht="13.5" thickBot="1">
      <c r="A81" s="47"/>
      <c r="B81" s="48" t="s">
        <v>72</v>
      </c>
      <c r="C81" s="49" t="e">
        <f>#REF!+#REF!+#REF!+#REF!+#REF!+#REF!+#REF!</f>
        <v>#REF!</v>
      </c>
      <c r="D81" s="49" t="e">
        <f>#REF!+#REF!+#REF!+#REF!+#REF!+#REF!+#REF!</f>
        <v>#REF!</v>
      </c>
      <c r="E81" s="49" t="e">
        <f>#REF!+#REF!+#REF!+#REF!+#REF!+#REF!+#REF!</f>
        <v>#REF!</v>
      </c>
      <c r="F81" s="190">
        <v>3273.6</v>
      </c>
      <c r="G81" s="190">
        <v>1645.2</v>
      </c>
    </row>
    <row r="82" spans="1:7" ht="16.5" thickBot="1">
      <c r="A82" s="14"/>
      <c r="B82" s="8" t="s">
        <v>73</v>
      </c>
      <c r="C82" s="7" t="e">
        <f>C83</f>
        <v>#REF!</v>
      </c>
      <c r="D82" s="7" t="e">
        <f>D83</f>
        <v>#REF!</v>
      </c>
      <c r="E82" s="7" t="e">
        <f>E83</f>
        <v>#REF!</v>
      </c>
      <c r="F82" s="164">
        <f>(F83)</f>
        <v>8274.26</v>
      </c>
      <c r="G82" s="164">
        <f>(G83)</f>
        <v>7296.17</v>
      </c>
    </row>
    <row r="83" spans="1:7" ht="13.5" thickBot="1">
      <c r="A83" s="9"/>
      <c r="B83" s="50" t="s">
        <v>74</v>
      </c>
      <c r="C83" s="31" t="e">
        <f>C85+C86</f>
        <v>#REF!</v>
      </c>
      <c r="D83" s="31" t="e">
        <f>D85+D86</f>
        <v>#REF!</v>
      </c>
      <c r="E83" s="31" t="e">
        <f>E85+E86</f>
        <v>#REF!</v>
      </c>
      <c r="F83" s="191">
        <f>(F84+F85+F86)</f>
        <v>8274.26</v>
      </c>
      <c r="G83" s="191">
        <f>(G84+G85+G86)</f>
        <v>7296.17</v>
      </c>
    </row>
    <row r="84" spans="1:7" ht="12.75">
      <c r="A84" s="15"/>
      <c r="B84" s="51" t="s">
        <v>75</v>
      </c>
      <c r="C84" s="32" t="e">
        <f>#REF!+#REF!+#REF!+#REF!+#REF!+#REF!+#REF!</f>
        <v>#REF!</v>
      </c>
      <c r="D84" s="32" t="e">
        <f>#REF!+#REF!+#REF!+#REF!+#REF!+#REF!+#REF!</f>
        <v>#REF!</v>
      </c>
      <c r="E84" s="32" t="e">
        <f>#REF!+#REF!+#REF!+#REF!+#REF!+#REF!+#REF!</f>
        <v>#REF!</v>
      </c>
      <c r="F84" s="175">
        <v>0</v>
      </c>
      <c r="G84" s="175">
        <v>0</v>
      </c>
    </row>
    <row r="85" spans="1:7" ht="12.75">
      <c r="A85" s="15"/>
      <c r="B85" s="51" t="s">
        <v>76</v>
      </c>
      <c r="C85" s="32" t="e">
        <f>#REF!+#REF!+#REF!+#REF!+#REF!+#REF!+#REF!</f>
        <v>#REF!</v>
      </c>
      <c r="D85" s="32" t="e">
        <f>#REF!+#REF!+#REF!+#REF!+#REF!+#REF!+#REF!</f>
        <v>#REF!</v>
      </c>
      <c r="E85" s="32" t="e">
        <f>#REF!+#REF!+#REF!+#REF!+#REF!+#REF!+#REF!</f>
        <v>#REF!</v>
      </c>
      <c r="F85" s="175">
        <v>8274.26</v>
      </c>
      <c r="G85" s="175">
        <v>7296.17</v>
      </c>
    </row>
    <row r="86" spans="1:7" ht="13.5" thickBot="1">
      <c r="A86" s="36"/>
      <c r="B86" s="52" t="s">
        <v>77</v>
      </c>
      <c r="C86" s="37" t="e">
        <f>#REF!+#REF!+#REF!+#REF!+#REF!+#REF!+#REF!</f>
        <v>#REF!</v>
      </c>
      <c r="D86" s="37" t="e">
        <f>#REF!+#REF!+#REF!+#REF!+#REF!+#REF!+#REF!</f>
        <v>#REF!</v>
      </c>
      <c r="E86" s="37" t="e">
        <f>#REF!+#REF!+#REF!+#REF!+#REF!+#REF!+#REF!</f>
        <v>#REF!</v>
      </c>
      <c r="F86" s="192">
        <v>0</v>
      </c>
      <c r="G86" s="192">
        <v>0</v>
      </c>
    </row>
    <row r="87" spans="1:7" ht="17.25" thickBot="1" thickTop="1">
      <c r="A87" s="44">
        <v>300</v>
      </c>
      <c r="B87" s="45" t="s">
        <v>78</v>
      </c>
      <c r="C87" s="46" t="e">
        <f>C88+C91</f>
        <v>#REF!</v>
      </c>
      <c r="D87" s="46" t="e">
        <f>D88+D91</f>
        <v>#REF!</v>
      </c>
      <c r="E87" s="46" t="e">
        <f>E88+E91</f>
        <v>#REF!</v>
      </c>
      <c r="F87" s="188">
        <v>0</v>
      </c>
      <c r="G87" s="188">
        <v>0</v>
      </c>
    </row>
    <row r="88" spans="1:7" ht="16.5" thickBot="1">
      <c r="A88" s="39"/>
      <c r="B88" s="8" t="s">
        <v>79</v>
      </c>
      <c r="C88" s="7" t="e">
        <f>C78</f>
        <v>#REF!</v>
      </c>
      <c r="D88" s="7" t="e">
        <f>D78</f>
        <v>#REF!</v>
      </c>
      <c r="E88" s="7" t="e">
        <f>E78</f>
        <v>#REF!</v>
      </c>
      <c r="F88" s="164">
        <f>(F79+F82+F87)</f>
        <v>11547.86</v>
      </c>
      <c r="G88" s="164">
        <f>(G79+G82+G87)</f>
        <v>8941.37</v>
      </c>
    </row>
    <row r="89" spans="1:6" ht="12.75">
      <c r="A89" s="1"/>
      <c r="B89" s="1"/>
      <c r="C89" s="1"/>
      <c r="D89" s="1"/>
      <c r="E89" s="1"/>
      <c r="F89" s="1"/>
    </row>
  </sheetData>
  <mergeCells count="2">
    <mergeCell ref="A4:B4"/>
    <mergeCell ref="A77:B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87"/>
  <sheetViews>
    <sheetView workbookViewId="0" topLeftCell="A61">
      <selection activeCell="G82" sqref="G82"/>
    </sheetView>
  </sheetViews>
  <sheetFormatPr defaultColWidth="9.00390625" defaultRowHeight="12.75"/>
  <cols>
    <col min="2" max="2" width="51.75390625" style="0" customWidth="1"/>
    <col min="3" max="4" width="9.125" style="0" hidden="1" customWidth="1"/>
    <col min="5" max="5" width="0.12890625" style="0" customWidth="1"/>
    <col min="6" max="6" width="11.875" style="0" customWidth="1"/>
    <col min="7" max="7" width="11.75390625" style="0" customWidth="1"/>
  </cols>
  <sheetData>
    <row r="3" spans="1:6" ht="20.25" thickBot="1">
      <c r="A3" s="3"/>
      <c r="B3" s="104" t="s">
        <v>88</v>
      </c>
      <c r="C3" s="3"/>
      <c r="D3" s="3"/>
      <c r="E3" s="3"/>
      <c r="F3" s="3"/>
    </row>
    <row r="4" spans="1:7" ht="50.25" customHeight="1" thickBot="1">
      <c r="A4" s="208" t="s">
        <v>90</v>
      </c>
      <c r="B4" s="208"/>
      <c r="C4" s="5" t="s">
        <v>1</v>
      </c>
      <c r="D4" s="5" t="s">
        <v>2</v>
      </c>
      <c r="E4" s="5" t="s">
        <v>3</v>
      </c>
      <c r="F4" s="161" t="s">
        <v>100</v>
      </c>
      <c r="G4" s="162" t="s">
        <v>101</v>
      </c>
    </row>
    <row r="5" spans="1:7" ht="16.5" thickBot="1">
      <c r="A5" s="62" t="s">
        <v>4</v>
      </c>
      <c r="B5" s="6"/>
      <c r="C5" s="7" t="e">
        <f>C6+C10+C23+C64</f>
        <v>#REF!</v>
      </c>
      <c r="D5" s="7" t="e">
        <f>D6+D10+D23+D64</f>
        <v>#REF!</v>
      </c>
      <c r="E5" s="7" t="e">
        <f>E6+E10+E23+E64</f>
        <v>#REF!</v>
      </c>
      <c r="F5" s="181">
        <f>(F6+F10+F23+F64)</f>
        <v>45992.049999999996</v>
      </c>
      <c r="G5" s="181">
        <f>(G6+G10+G23+G64)</f>
        <v>51343.17999999999</v>
      </c>
    </row>
    <row r="6" spans="1:7" ht="16.5" thickBot="1">
      <c r="A6" s="64"/>
      <c r="B6" s="56" t="s">
        <v>5</v>
      </c>
      <c r="C6" s="57" t="e">
        <f>C7+C8+C9</f>
        <v>#REF!</v>
      </c>
      <c r="D6" s="57" t="e">
        <f>D7+D8+D9</f>
        <v>#REF!</v>
      </c>
      <c r="E6" s="57" t="e">
        <f>E7+E8+E9</f>
        <v>#REF!</v>
      </c>
      <c r="F6" s="165">
        <f>(F7+F8+F9)</f>
        <v>27250.46</v>
      </c>
      <c r="G6" s="165">
        <f>(G7+G8+G9)</f>
        <v>32273.63</v>
      </c>
    </row>
    <row r="7" spans="1:7" ht="12.75">
      <c r="A7" s="63"/>
      <c r="B7" s="60" t="s">
        <v>6</v>
      </c>
      <c r="C7" s="58" t="e">
        <f>#REF!+#REF!+#REF!+#REF!+#REF!+#REF!+#REF!</f>
        <v>#REF!</v>
      </c>
      <c r="D7" s="58" t="e">
        <f>#REF!+#REF!+#REF!+#REF!+#REF!+#REF!+#REF!</f>
        <v>#REF!</v>
      </c>
      <c r="E7" s="58" t="e">
        <f>#REF!+#REF!+#REF!+#REF!+#REF!+#REF!+#REF!</f>
        <v>#REF!</v>
      </c>
      <c r="F7" s="125">
        <v>25373.35</v>
      </c>
      <c r="G7" s="125">
        <v>29711.56</v>
      </c>
    </row>
    <row r="8" spans="1:7" ht="12.75">
      <c r="A8" s="59"/>
      <c r="B8" s="60" t="s">
        <v>7</v>
      </c>
      <c r="C8" s="58" t="e">
        <f>#REF!+#REF!+#REF!+#REF!+#REF!+#REF!+#REF!</f>
        <v>#REF!</v>
      </c>
      <c r="D8" s="58" t="e">
        <f>#REF!+#REF!+#REF!+#REF!+#REF!+#REF!+#REF!</f>
        <v>#REF!</v>
      </c>
      <c r="E8" s="58" t="e">
        <f>#REF!+#REF!+#REF!+#REF!+#REF!+#REF!+#REF!</f>
        <v>#REF!</v>
      </c>
      <c r="F8" s="125">
        <v>1572.11</v>
      </c>
      <c r="G8" s="125">
        <v>1202.07</v>
      </c>
    </row>
    <row r="9" spans="1:7" ht="13.5" thickBot="1">
      <c r="A9" s="65"/>
      <c r="B9" s="66" t="s">
        <v>8</v>
      </c>
      <c r="C9" s="67" t="e">
        <f>#REF!+#REF!+#REF!+#REF!+#REF!+#REF!+#REF!</f>
        <v>#REF!</v>
      </c>
      <c r="D9" s="67" t="e">
        <f>#REF!+#REF!+#REF!+#REF!+#REF!+#REF!+#REF!</f>
        <v>#REF!</v>
      </c>
      <c r="E9" s="67" t="e">
        <f>#REF!+#REF!+#REF!+#REF!+#REF!+#REF!+#REF!</f>
        <v>#REF!</v>
      </c>
      <c r="F9" s="143">
        <v>305</v>
      </c>
      <c r="G9" s="143">
        <v>1360</v>
      </c>
    </row>
    <row r="10" spans="1:7" ht="16.5" thickBot="1">
      <c r="A10" s="70"/>
      <c r="B10" s="71" t="s">
        <v>83</v>
      </c>
      <c r="C10" s="72" t="e">
        <f>C11+C12+C13+C14+C22</f>
        <v>#REF!</v>
      </c>
      <c r="D10" s="72" t="e">
        <f>D11+D12+D13+D14+D22</f>
        <v>#REF!</v>
      </c>
      <c r="E10" s="72" t="e">
        <f>E11+E12+E13+E14+E22</f>
        <v>#REF!</v>
      </c>
      <c r="F10" s="166">
        <f>(F11+F12+F13+F14)</f>
        <v>9659.43</v>
      </c>
      <c r="G10" s="166">
        <f>(G11+G12+G13+G14)</f>
        <v>11461.04</v>
      </c>
    </row>
    <row r="11" spans="1:7" ht="12.75">
      <c r="A11" s="63"/>
      <c r="B11" s="68" t="s">
        <v>81</v>
      </c>
      <c r="C11" s="69" t="e">
        <f>#REF!+#REF!+#REF!+#REF!+#REF!+#REF!+#REF!</f>
        <v>#REF!</v>
      </c>
      <c r="D11" s="69" t="e">
        <f>#REF!+#REF!+#REF!+#REF!+#REF!+#REF!+#REF!</f>
        <v>#REF!</v>
      </c>
      <c r="E11" s="69" t="e">
        <f>#REF!+#REF!+#REF!+#REF!+#REF!+#REF!+#REF!</f>
        <v>#REF!</v>
      </c>
      <c r="F11" s="144">
        <v>2247.34</v>
      </c>
      <c r="G11" s="144">
        <v>2871.27</v>
      </c>
    </row>
    <row r="12" spans="1:7" ht="12.75">
      <c r="A12" s="59"/>
      <c r="B12" s="60" t="s">
        <v>9</v>
      </c>
      <c r="C12" s="58" t="e">
        <f>#REF!+#REF!+#REF!+#REF!+#REF!+#REF!+#REF!</f>
        <v>#REF!</v>
      </c>
      <c r="D12" s="58" t="e">
        <f>#REF!+#REF!+#REF!+#REF!+#REF!+#REF!+#REF!</f>
        <v>#REF!</v>
      </c>
      <c r="E12" s="58" t="e">
        <f>#REF!+#REF!+#REF!+#REF!+#REF!+#REF!+#REF!</f>
        <v>#REF!</v>
      </c>
      <c r="F12" s="125">
        <v>0</v>
      </c>
      <c r="G12" s="125">
        <v>0</v>
      </c>
    </row>
    <row r="13" spans="1:7" ht="12.75">
      <c r="A13" s="59"/>
      <c r="B13" s="60" t="s">
        <v>10</v>
      </c>
      <c r="C13" s="58" t="e">
        <f>#REF!+#REF!+#REF!+#REF!+#REF!+#REF!+#REF!</f>
        <v>#REF!</v>
      </c>
      <c r="D13" s="58" t="e">
        <f>#REF!+#REF!+#REF!+#REF!+#REF!+#REF!+#REF!</f>
        <v>#REF!</v>
      </c>
      <c r="E13" s="58" t="e">
        <f>#REF!+#REF!+#REF!+#REF!+#REF!+#REF!+#REF!</f>
        <v>#REF!</v>
      </c>
      <c r="F13" s="125">
        <v>477.15</v>
      </c>
      <c r="G13" s="125">
        <v>355.94</v>
      </c>
    </row>
    <row r="14" spans="1:7" ht="12.75">
      <c r="A14" s="59"/>
      <c r="B14" s="60" t="s">
        <v>11</v>
      </c>
      <c r="C14" s="58" t="e">
        <f>C15+C16+C17+C18+C19+C21</f>
        <v>#REF!</v>
      </c>
      <c r="D14" s="58" t="e">
        <f>D15+D16+D17+D18+D19+D21</f>
        <v>#REF!</v>
      </c>
      <c r="E14" s="58" t="e">
        <f>E15+E16+E17+E18+E19+E21</f>
        <v>#REF!</v>
      </c>
      <c r="F14" s="125">
        <f>(F15+F16+F17+F18+F19+F20+F21)</f>
        <v>6934.94</v>
      </c>
      <c r="G14" s="125">
        <f>G15+G16+G17+G18+G19+G20+G21</f>
        <v>8233.83</v>
      </c>
    </row>
    <row r="15" spans="1:7" ht="12.75">
      <c r="A15" s="61"/>
      <c r="B15" s="16" t="s">
        <v>12</v>
      </c>
      <c r="C15" s="17" t="e">
        <f>#REF!+#REF!+#REF!+#REF!+#REF!+#REF!+#REF!</f>
        <v>#REF!</v>
      </c>
      <c r="D15" s="17" t="e">
        <f>#REF!+#REF!+#REF!+#REF!+#REF!+#REF!+#REF!</f>
        <v>#REF!</v>
      </c>
      <c r="E15" s="17" t="e">
        <f>#REF!+#REF!+#REF!+#REF!+#REF!+#REF!+#REF!</f>
        <v>#REF!</v>
      </c>
      <c r="F15" s="182">
        <v>355.77</v>
      </c>
      <c r="G15" s="182">
        <v>521.7</v>
      </c>
    </row>
    <row r="16" spans="1:7" ht="12.75">
      <c r="A16" s="61"/>
      <c r="B16" s="19" t="s">
        <v>13</v>
      </c>
      <c r="C16" s="17" t="e">
        <f>#REF!+#REF!+#REF!+#REF!+#REF!+#REF!+#REF!</f>
        <v>#REF!</v>
      </c>
      <c r="D16" s="17" t="e">
        <f>#REF!+#REF!+#REF!+#REF!+#REF!+#REF!+#REF!</f>
        <v>#REF!</v>
      </c>
      <c r="E16" s="17" t="e">
        <f>#REF!+#REF!+#REF!+#REF!+#REF!+#REF!+#REF!</f>
        <v>#REF!</v>
      </c>
      <c r="F16" s="182">
        <v>3870.62</v>
      </c>
      <c r="G16" s="182">
        <v>4518.13</v>
      </c>
    </row>
    <row r="17" spans="1:7" ht="12.75">
      <c r="A17" s="61"/>
      <c r="B17" s="19" t="s">
        <v>14</v>
      </c>
      <c r="C17" s="17" t="e">
        <f>#REF!+#REF!+#REF!+#REF!+#REF!+#REF!+#REF!</f>
        <v>#REF!</v>
      </c>
      <c r="D17" s="17" t="e">
        <f>#REF!+#REF!+#REF!+#REF!+#REF!+#REF!+#REF!</f>
        <v>#REF!</v>
      </c>
      <c r="E17" s="17" t="e">
        <f>#REF!+#REF!+#REF!+#REF!+#REF!+#REF!+#REF!</f>
        <v>#REF!</v>
      </c>
      <c r="F17" s="182">
        <v>220.94</v>
      </c>
      <c r="G17" s="182">
        <v>257.88</v>
      </c>
    </row>
    <row r="18" spans="1:7" ht="12.75">
      <c r="A18" s="61"/>
      <c r="B18" s="21" t="s">
        <v>15</v>
      </c>
      <c r="C18" s="17" t="e">
        <f>#REF!+#REF!+#REF!+#REF!+#REF!+#REF!+#REF!</f>
        <v>#REF!</v>
      </c>
      <c r="D18" s="17" t="e">
        <f>#REF!+#REF!+#REF!+#REF!+#REF!+#REF!+#REF!</f>
        <v>#REF!</v>
      </c>
      <c r="E18" s="17" t="e">
        <f>#REF!+#REF!+#REF!+#REF!+#REF!+#REF!+#REF!</f>
        <v>#REF!</v>
      </c>
      <c r="F18" s="182">
        <v>829.35</v>
      </c>
      <c r="G18" s="182">
        <v>967.96</v>
      </c>
    </row>
    <row r="19" spans="1:7" ht="12.75">
      <c r="A19" s="61"/>
      <c r="B19" s="19" t="s">
        <v>16</v>
      </c>
      <c r="C19" s="17" t="e">
        <f>#REF!+#REF!+#REF!+#REF!+#REF!+#REF!+#REF!</f>
        <v>#REF!</v>
      </c>
      <c r="D19" s="17" t="e">
        <f>#REF!+#REF!+#REF!+#REF!+#REF!+#REF!+#REF!</f>
        <v>#REF!</v>
      </c>
      <c r="E19" s="17" t="e">
        <f>#REF!+#REF!+#REF!+#REF!+#REF!+#REF!+#REF!</f>
        <v>#REF!</v>
      </c>
      <c r="F19" s="182">
        <v>276.39</v>
      </c>
      <c r="G19" s="182">
        <v>355.01</v>
      </c>
    </row>
    <row r="20" spans="1:7" ht="12.75">
      <c r="A20" s="61"/>
      <c r="B20" s="53" t="s">
        <v>80</v>
      </c>
      <c r="C20" s="54"/>
      <c r="D20" s="54"/>
      <c r="E20" s="54"/>
      <c r="F20" s="183">
        <v>68.9</v>
      </c>
      <c r="G20" s="183">
        <v>80.43</v>
      </c>
    </row>
    <row r="21" spans="1:7" ht="13.5" thickBot="1">
      <c r="A21" s="73"/>
      <c r="B21" s="61" t="s">
        <v>17</v>
      </c>
      <c r="C21" s="74" t="e">
        <f>#REF!+#REF!+#REF!+#REF!+#REF!+#REF!+#REF!</f>
        <v>#REF!</v>
      </c>
      <c r="D21" s="24" t="e">
        <f>#REF!+#REF!+#REF!+#REF!+#REF!+#REF!+#REF!</f>
        <v>#REF!</v>
      </c>
      <c r="E21" s="24" t="e">
        <f>#REF!+#REF!+#REF!+#REF!+#REF!+#REF!+#REF!</f>
        <v>#REF!</v>
      </c>
      <c r="F21" s="184">
        <v>1312.97</v>
      </c>
      <c r="G21" s="184">
        <v>1532.72</v>
      </c>
    </row>
    <row r="22" spans="1:7" ht="13.5" thickBot="1">
      <c r="A22" s="75"/>
      <c r="B22" s="76" t="s">
        <v>18</v>
      </c>
      <c r="C22" s="77" t="e">
        <f>#REF!+#REF!+#REF!+#REF!+#REF!+#REF!+#REF!</f>
        <v>#REF!</v>
      </c>
      <c r="D22" s="77" t="e">
        <f>#REF!+#REF!+#REF!+#REF!+#REF!+#REF!+#REF!</f>
        <v>#REF!</v>
      </c>
      <c r="E22" s="77" t="e">
        <f>#REF!+#REF!+#REF!+#REF!+#REF!+#REF!+#REF!</f>
        <v>#REF!</v>
      </c>
      <c r="F22" s="170">
        <v>0</v>
      </c>
      <c r="G22" s="170">
        <v>0</v>
      </c>
    </row>
    <row r="23" spans="1:7" ht="16.5" thickBot="1">
      <c r="A23" s="78"/>
      <c r="B23" s="79" t="s">
        <v>19</v>
      </c>
      <c r="C23" s="72" t="e">
        <f>C24+C27+C31+C44+C47+C54</f>
        <v>#REF!</v>
      </c>
      <c r="D23" s="72" t="e">
        <f>D24+D27+D31+D44+D47+D54</f>
        <v>#REF!</v>
      </c>
      <c r="E23" s="72" t="e">
        <f>E24+E27+E31+E44+E47+E54</f>
        <v>#REF!</v>
      </c>
      <c r="F23" s="166">
        <f>(F24+F27+F31+F44+F47+F54)</f>
        <v>8951.460000000001</v>
      </c>
      <c r="G23" s="166">
        <f>(G24+G27+G31+G44+G47+G54)</f>
        <v>7356.31</v>
      </c>
    </row>
    <row r="24" spans="1:7" ht="13.5" thickBot="1">
      <c r="A24" s="12"/>
      <c r="B24" s="13" t="s">
        <v>20</v>
      </c>
      <c r="C24" s="30" t="e">
        <f>C25+C26</f>
        <v>#REF!</v>
      </c>
      <c r="D24" s="30" t="e">
        <f>D25+D26</f>
        <v>#REF!</v>
      </c>
      <c r="E24" s="30" t="e">
        <f>E25+E26</f>
        <v>#REF!</v>
      </c>
      <c r="F24" s="171">
        <f>(F25+F26)</f>
        <v>0</v>
      </c>
      <c r="G24" s="171">
        <f>(G25+G26)</f>
        <v>0</v>
      </c>
    </row>
    <row r="25" spans="1:7" ht="12.75">
      <c r="A25" s="15"/>
      <c r="B25" s="16" t="s">
        <v>21</v>
      </c>
      <c r="C25" s="26" t="e">
        <f>#REF!+#REF!+#REF!+#REF!+#REF!+#REF!+#REF!</f>
        <v>#REF!</v>
      </c>
      <c r="D25" s="26" t="e">
        <f>#REF!+#REF!+#REF!+#REF!+#REF!+#REF!+#REF!</f>
        <v>#REF!</v>
      </c>
      <c r="E25" s="26" t="e">
        <f>#REF!+#REF!+#REF!+#REF!+#REF!+#REF!+#REF!</f>
        <v>#REF!</v>
      </c>
      <c r="F25" s="172">
        <v>0</v>
      </c>
      <c r="G25" s="172">
        <v>0</v>
      </c>
    </row>
    <row r="26" spans="1:7" ht="13.5" thickBot="1">
      <c r="A26" s="22"/>
      <c r="B26" s="23" t="s">
        <v>22</v>
      </c>
      <c r="C26" s="26" t="e">
        <f>#REF!+#REF!+#REF!+#REF!+#REF!+#REF!+#REF!</f>
        <v>#REF!</v>
      </c>
      <c r="D26" s="26" t="e">
        <f>#REF!+#REF!+#REF!+#REF!+#REF!+#REF!+#REF!</f>
        <v>#REF!</v>
      </c>
      <c r="E26" s="26" t="e">
        <f>#REF!+#REF!+#REF!+#REF!+#REF!+#REF!+#REF!</f>
        <v>#REF!</v>
      </c>
      <c r="F26" s="172">
        <v>0</v>
      </c>
      <c r="G26" s="172">
        <v>0</v>
      </c>
    </row>
    <row r="27" spans="1:7" ht="13.5" thickBot="1">
      <c r="A27" s="9"/>
      <c r="B27" s="10" t="s">
        <v>23</v>
      </c>
      <c r="C27" s="25" t="e">
        <f>C28+C29+C30</f>
        <v>#REF!</v>
      </c>
      <c r="D27" s="25" t="e">
        <f>D28+D29+D30</f>
        <v>#REF!</v>
      </c>
      <c r="E27" s="25" t="e">
        <f>E28+E29+E30</f>
        <v>#REF!</v>
      </c>
      <c r="F27" s="173">
        <f>(F28+F29+F30)</f>
        <v>8435.65</v>
      </c>
      <c r="G27" s="173">
        <f>(G28+G29+G30)</f>
        <v>6629.14</v>
      </c>
    </row>
    <row r="28" spans="1:7" ht="12.75">
      <c r="A28" s="15"/>
      <c r="B28" s="16" t="s">
        <v>24</v>
      </c>
      <c r="C28" s="26" t="e">
        <f>#REF!+#REF!+#REF!+#REF!+#REF!+#REF!+#REF!</f>
        <v>#REF!</v>
      </c>
      <c r="D28" s="26" t="e">
        <f>#REF!+#REF!+#REF!+#REF!+#REF!+#REF!+#REF!</f>
        <v>#REF!</v>
      </c>
      <c r="E28" s="26" t="e">
        <f>#REF!+#REF!+#REF!+#REF!+#REF!+#REF!+#REF!</f>
        <v>#REF!</v>
      </c>
      <c r="F28" s="172">
        <v>8435.65</v>
      </c>
      <c r="G28" s="172">
        <v>6629.14</v>
      </c>
    </row>
    <row r="29" spans="1:7" ht="12.75">
      <c r="A29" s="18"/>
      <c r="B29" s="19" t="s">
        <v>25</v>
      </c>
      <c r="C29" s="26" t="e">
        <f>#REF!+#REF!+#REF!+#REF!+#REF!+#REF!+#REF!</f>
        <v>#REF!</v>
      </c>
      <c r="D29" s="26" t="e">
        <f>#REF!+#REF!+#REF!+#REF!+#REF!+#REF!+#REF!</f>
        <v>#REF!</v>
      </c>
      <c r="E29" s="26" t="e">
        <f>#REF!+#REF!+#REF!+#REF!+#REF!+#REF!+#REF!</f>
        <v>#REF!</v>
      </c>
      <c r="F29" s="172">
        <v>0</v>
      </c>
      <c r="G29" s="172">
        <v>0</v>
      </c>
    </row>
    <row r="30" spans="1:7" ht="13.5" thickBot="1">
      <c r="A30" s="22"/>
      <c r="B30" s="23" t="s">
        <v>26</v>
      </c>
      <c r="C30" s="26" t="e">
        <f>#REF!+#REF!+#REF!+#REF!+#REF!+#REF!+#REF!</f>
        <v>#REF!</v>
      </c>
      <c r="D30" s="26" t="e">
        <f>#REF!+#REF!+#REF!+#REF!+#REF!+#REF!+#REF!</f>
        <v>#REF!</v>
      </c>
      <c r="E30" s="26" t="e">
        <f>#REF!+#REF!+#REF!+#REF!+#REF!+#REF!+#REF!</f>
        <v>#REF!</v>
      </c>
      <c r="F30" s="172">
        <v>0</v>
      </c>
      <c r="G30" s="172">
        <v>0</v>
      </c>
    </row>
    <row r="31" spans="1:7" ht="13.5" thickBot="1">
      <c r="A31" s="27"/>
      <c r="B31" s="10" t="s">
        <v>27</v>
      </c>
      <c r="C31" s="25" t="e">
        <f>C32+C33+C34+C35+C36+C37+C38+C39+C40+C42+C43</f>
        <v>#REF!</v>
      </c>
      <c r="D31" s="25" t="e">
        <f>D32+D33+D34+D35+D36+D37+D38+D39+D40+D42+D43</f>
        <v>#REF!</v>
      </c>
      <c r="E31" s="25" t="e">
        <f>E32+E33+E34+E35+E36+E37+E38+E39+E40+E42+E43</f>
        <v>#REF!</v>
      </c>
      <c r="F31" s="173">
        <f>(F32+F33+F34+F35+F36+F37+F38+F39+F40+F41+F42+F43)</f>
        <v>145.78</v>
      </c>
      <c r="G31" s="173">
        <f>(G32+G33+G34+G35+G36+G37+G38+G39+G40+G41+G42+G43)</f>
        <v>542.92</v>
      </c>
    </row>
    <row r="32" spans="1:7" ht="12.75">
      <c r="A32" s="15"/>
      <c r="B32" s="16" t="s">
        <v>28</v>
      </c>
      <c r="C32" s="26" t="e">
        <f>#REF!+#REF!+#REF!+#REF!+#REF!+#REF!+#REF!</f>
        <v>#REF!</v>
      </c>
      <c r="D32" s="26" t="e">
        <f>#REF!+#REF!+#REF!+#REF!+#REF!+#REF!+#REF!</f>
        <v>#REF!</v>
      </c>
      <c r="E32" s="26" t="e">
        <f>#REF!+#REF!+#REF!+#REF!+#REF!+#REF!+#REF!</f>
        <v>#REF!</v>
      </c>
      <c r="F32" s="172">
        <v>0</v>
      </c>
      <c r="G32" s="172">
        <v>0</v>
      </c>
    </row>
    <row r="33" spans="1:7" ht="12.75">
      <c r="A33" s="18"/>
      <c r="B33" s="19" t="s">
        <v>29</v>
      </c>
      <c r="C33" s="26" t="e">
        <f>#REF!+#REF!+#REF!+#REF!+#REF!+#REF!+#REF!</f>
        <v>#REF!</v>
      </c>
      <c r="D33" s="26" t="e">
        <f>#REF!+#REF!+#REF!+#REF!+#REF!+#REF!+#REF!</f>
        <v>#REF!</v>
      </c>
      <c r="E33" s="26" t="e">
        <f>#REF!+#REF!+#REF!+#REF!+#REF!+#REF!+#REF!</f>
        <v>#REF!</v>
      </c>
      <c r="F33" s="172">
        <v>0</v>
      </c>
      <c r="G33" s="172">
        <v>0</v>
      </c>
    </row>
    <row r="34" spans="1:7" ht="12.75">
      <c r="A34" s="18"/>
      <c r="B34" s="19" t="s">
        <v>30</v>
      </c>
      <c r="C34" s="26" t="e">
        <f>#REF!+#REF!+#REF!+#REF!+#REF!+#REF!+#REF!</f>
        <v>#REF!</v>
      </c>
      <c r="D34" s="26" t="e">
        <f>#REF!+#REF!+#REF!+#REF!+#REF!+#REF!+#REF!</f>
        <v>#REF!</v>
      </c>
      <c r="E34" s="26" t="e">
        <f>#REF!+#REF!+#REF!+#REF!+#REF!+#REF!+#REF!</f>
        <v>#REF!</v>
      </c>
      <c r="F34" s="172">
        <v>0</v>
      </c>
      <c r="G34" s="172">
        <v>0</v>
      </c>
    </row>
    <row r="35" spans="1:7" ht="12.75">
      <c r="A35" s="20"/>
      <c r="B35" s="21" t="s">
        <v>31</v>
      </c>
      <c r="C35" s="26" t="e">
        <f>#REF!+#REF!+#REF!+#REF!+#REF!+#REF!+#REF!</f>
        <v>#REF!</v>
      </c>
      <c r="D35" s="26" t="e">
        <f>#REF!+#REF!+#REF!+#REF!+#REF!+#REF!+#REF!</f>
        <v>#REF!</v>
      </c>
      <c r="E35" s="26" t="e">
        <f>#REF!+#REF!+#REF!+#REF!+#REF!+#REF!+#REF!</f>
        <v>#REF!</v>
      </c>
      <c r="F35" s="172">
        <v>0</v>
      </c>
      <c r="G35" s="172">
        <v>0</v>
      </c>
    </row>
    <row r="36" spans="1:7" ht="12.75">
      <c r="A36" s="18"/>
      <c r="B36" s="19" t="s">
        <v>32</v>
      </c>
      <c r="C36" s="26" t="e">
        <f>#REF!+#REF!+#REF!+#REF!+#REF!+#REF!+#REF!</f>
        <v>#REF!</v>
      </c>
      <c r="D36" s="26" t="e">
        <f>#REF!+#REF!+#REF!+#REF!+#REF!+#REF!+#REF!</f>
        <v>#REF!</v>
      </c>
      <c r="E36" s="26" t="e">
        <f>#REF!+#REF!+#REF!+#REF!+#REF!+#REF!+#REF!</f>
        <v>#REF!</v>
      </c>
      <c r="F36" s="172">
        <v>0</v>
      </c>
      <c r="G36" s="172">
        <v>0</v>
      </c>
    </row>
    <row r="37" spans="1:7" ht="12.75">
      <c r="A37" s="18"/>
      <c r="B37" s="19" t="s">
        <v>33</v>
      </c>
      <c r="C37" s="26" t="e">
        <f>#REF!+#REF!+#REF!+#REF!+#REF!+#REF!+#REF!</f>
        <v>#REF!</v>
      </c>
      <c r="D37" s="26" t="e">
        <f>#REF!+#REF!+#REF!+#REF!+#REF!+#REF!+#REF!</f>
        <v>#REF!</v>
      </c>
      <c r="E37" s="26" t="e">
        <f>#REF!+#REF!+#REF!+#REF!+#REF!+#REF!+#REF!</f>
        <v>#REF!</v>
      </c>
      <c r="F37" s="172">
        <v>145.78</v>
      </c>
      <c r="G37" s="172">
        <v>465.5</v>
      </c>
    </row>
    <row r="38" spans="1:7" ht="12.75">
      <c r="A38" s="18"/>
      <c r="B38" s="19" t="s">
        <v>34</v>
      </c>
      <c r="C38" s="26" t="e">
        <f>#REF!+#REF!+#REF!+#REF!+#REF!+#REF!+#REF!</f>
        <v>#REF!</v>
      </c>
      <c r="D38" s="26" t="e">
        <f>#REF!+#REF!+#REF!+#REF!+#REF!+#REF!+#REF!</f>
        <v>#REF!</v>
      </c>
      <c r="E38" s="26" t="e">
        <f>#REF!+#REF!+#REF!+#REF!+#REF!+#REF!+#REF!</f>
        <v>#REF!</v>
      </c>
      <c r="F38" s="172">
        <v>0</v>
      </c>
      <c r="G38" s="172">
        <v>77.42</v>
      </c>
    </row>
    <row r="39" spans="1:7" ht="12.75">
      <c r="A39" s="20"/>
      <c r="B39" s="21" t="s">
        <v>35</v>
      </c>
      <c r="C39" s="26" t="e">
        <f>#REF!+#REF!+#REF!+#REF!+#REF!+#REF!+#REF!</f>
        <v>#REF!</v>
      </c>
      <c r="D39" s="26" t="e">
        <f>#REF!+#REF!+#REF!+#REF!+#REF!+#REF!+#REF!</f>
        <v>#REF!</v>
      </c>
      <c r="E39" s="26" t="e">
        <f>#REF!+#REF!+#REF!+#REF!+#REF!+#REF!+#REF!</f>
        <v>#REF!</v>
      </c>
      <c r="F39" s="172">
        <v>0</v>
      </c>
      <c r="G39" s="172">
        <v>0</v>
      </c>
    </row>
    <row r="40" spans="1:7" ht="12.75">
      <c r="A40" s="18"/>
      <c r="B40" s="19" t="s">
        <v>36</v>
      </c>
      <c r="C40" s="26" t="e">
        <f>#REF!+#REF!+#REF!+#REF!+#REF!+#REF!+#REF!</f>
        <v>#REF!</v>
      </c>
      <c r="D40" s="26" t="e">
        <f>#REF!+#REF!+#REF!+#REF!+#REF!+#REF!+#REF!</f>
        <v>#REF!</v>
      </c>
      <c r="E40" s="26" t="e">
        <f>#REF!+#REF!+#REF!+#REF!+#REF!+#REF!+#REF!</f>
        <v>#REF!</v>
      </c>
      <c r="F40" s="172">
        <v>0</v>
      </c>
      <c r="G40" s="172">
        <v>0</v>
      </c>
    </row>
    <row r="41" spans="1:7" ht="12.75">
      <c r="A41" s="18"/>
      <c r="B41" s="19" t="s">
        <v>82</v>
      </c>
      <c r="C41" s="26"/>
      <c r="D41" s="26"/>
      <c r="E41" s="26"/>
      <c r="F41" s="172">
        <v>0</v>
      </c>
      <c r="G41" s="172">
        <v>0</v>
      </c>
    </row>
    <row r="42" spans="1:7" ht="12.75">
      <c r="A42" s="18"/>
      <c r="B42" s="19" t="s">
        <v>37</v>
      </c>
      <c r="C42" s="26" t="e">
        <f>#REF!+#REF!+#REF!+#REF!+#REF!+#REF!+#REF!</f>
        <v>#REF!</v>
      </c>
      <c r="D42" s="26" t="e">
        <f>#REF!+#REF!+#REF!+#REF!+#REF!+#REF!+#REF!</f>
        <v>#REF!</v>
      </c>
      <c r="E42" s="26" t="e">
        <f>#REF!+#REF!+#REF!+#REF!+#REF!+#REF!+#REF!</f>
        <v>#REF!</v>
      </c>
      <c r="F42" s="172">
        <v>0</v>
      </c>
      <c r="G42" s="172">
        <v>0</v>
      </c>
    </row>
    <row r="43" spans="1:7" ht="13.5" thickBot="1">
      <c r="A43" s="22"/>
      <c r="B43" s="23" t="s">
        <v>38</v>
      </c>
      <c r="C43" s="28" t="e">
        <f>#REF!+#REF!+#REF!+#REF!+#REF!+#REF!+#REF!</f>
        <v>#REF!</v>
      </c>
      <c r="D43" s="29" t="e">
        <f>#REF!+#REF!+#REF!+#REF!+#REF!+#REF!+#REF!</f>
        <v>#REF!</v>
      </c>
      <c r="E43" s="29" t="e">
        <f>#REF!+#REF!+#REF!+#REF!+#REF!+#REF!+#REF!</f>
        <v>#REF!</v>
      </c>
      <c r="F43" s="174">
        <v>0</v>
      </c>
      <c r="G43" s="174">
        <v>0</v>
      </c>
    </row>
    <row r="44" spans="1:7" ht="13.5" thickBot="1">
      <c r="A44" s="12"/>
      <c r="B44" s="13" t="s">
        <v>39</v>
      </c>
      <c r="C44" s="30" t="e">
        <f>C45+C46</f>
        <v>#REF!</v>
      </c>
      <c r="D44" s="30" t="e">
        <f>D45+D46</f>
        <v>#REF!</v>
      </c>
      <c r="E44" s="30" t="e">
        <f>E45+E46</f>
        <v>#REF!</v>
      </c>
      <c r="F44" s="171">
        <f>(F45++F46)</f>
        <v>0</v>
      </c>
      <c r="G44" s="171">
        <f>(G45++G46)</f>
        <v>0</v>
      </c>
    </row>
    <row r="45" spans="1:7" ht="12.75">
      <c r="A45" s="15"/>
      <c r="B45" s="16" t="s">
        <v>40</v>
      </c>
      <c r="C45" s="26" t="e">
        <f>#REF!+#REF!+#REF!+#REF!+#REF!+#REF!+#REF!</f>
        <v>#REF!</v>
      </c>
      <c r="D45" s="26" t="e">
        <f>#REF!+#REF!+#REF!+#REF!+#REF!+#REF!+#REF!</f>
        <v>#REF!</v>
      </c>
      <c r="E45" s="26" t="e">
        <f>#REF!+#REF!+#REF!+#REF!+#REF!+#REF!+#REF!</f>
        <v>#REF!</v>
      </c>
      <c r="F45" s="172">
        <v>0</v>
      </c>
      <c r="G45" s="172">
        <v>0</v>
      </c>
    </row>
    <row r="46" spans="1:7" ht="13.5" thickBot="1">
      <c r="A46" s="22"/>
      <c r="B46" s="23" t="s">
        <v>41</v>
      </c>
      <c r="C46" s="26" t="e">
        <f>#REF!+#REF!+#REF!+#REF!+#REF!+#REF!+#REF!</f>
        <v>#REF!</v>
      </c>
      <c r="D46" s="26" t="e">
        <f>#REF!+#REF!+#REF!+#REF!+#REF!+#REF!+#REF!</f>
        <v>#REF!</v>
      </c>
      <c r="E46" s="26" t="e">
        <f>#REF!+#REF!+#REF!+#REF!+#REF!+#REF!+#REF!</f>
        <v>#REF!</v>
      </c>
      <c r="F46" s="172">
        <v>0</v>
      </c>
      <c r="G46" s="172">
        <v>0</v>
      </c>
    </row>
    <row r="47" spans="1:7" ht="13.5" thickBot="1">
      <c r="A47" s="9"/>
      <c r="B47" s="10" t="s">
        <v>42</v>
      </c>
      <c r="C47" s="31" t="e">
        <f>C48+C49+C50+C51+C52+C53</f>
        <v>#REF!</v>
      </c>
      <c r="D47" s="25" t="e">
        <f>D48+D49+D50+D51+D52+D53</f>
        <v>#REF!</v>
      </c>
      <c r="E47" s="25" t="e">
        <f>E48+E49+E50+E51+E52+E53</f>
        <v>#REF!</v>
      </c>
      <c r="F47" s="173">
        <f>(F48+F49+F50+F51+F52+F53)</f>
        <v>0</v>
      </c>
      <c r="G47" s="173">
        <f>(G48+G49+G50+G51+G52+G53)</f>
        <v>0</v>
      </c>
    </row>
    <row r="48" spans="1:7" ht="12.75">
      <c r="A48" s="20"/>
      <c r="B48" s="21" t="s">
        <v>43</v>
      </c>
      <c r="C48" s="32" t="e">
        <f>#REF!+#REF!+#REF!+#REF!+#REF!+#REF!+#REF!</f>
        <v>#REF!</v>
      </c>
      <c r="D48" s="32" t="e">
        <f>#REF!+#REF!+#REF!+#REF!+#REF!+#REF!+#REF!</f>
        <v>#REF!</v>
      </c>
      <c r="E48" s="32" t="e">
        <f>#REF!+#REF!+#REF!+#REF!+#REF!+#REF!+#REF!</f>
        <v>#REF!</v>
      </c>
      <c r="F48" s="172">
        <v>0</v>
      </c>
      <c r="G48" s="172">
        <v>0</v>
      </c>
    </row>
    <row r="49" spans="1:7" ht="12.75">
      <c r="A49" s="18"/>
      <c r="B49" s="19" t="s">
        <v>44</v>
      </c>
      <c r="C49" s="33" t="e">
        <f>#REF!+#REF!+#REF!+#REF!+#REF!+#REF!+#REF!</f>
        <v>#REF!</v>
      </c>
      <c r="D49" s="33" t="e">
        <f>#REF!+#REF!+#REF!+#REF!+#REF!+#REF!+#REF!</f>
        <v>#REF!</v>
      </c>
      <c r="E49" s="33" t="e">
        <f>#REF!+#REF!+#REF!+#REF!+#REF!+#REF!+#REF!</f>
        <v>#REF!</v>
      </c>
      <c r="F49" s="205">
        <v>0</v>
      </c>
      <c r="G49" s="205">
        <v>0</v>
      </c>
    </row>
    <row r="50" spans="1:7" ht="12.75">
      <c r="A50" s="113"/>
      <c r="B50" s="114" t="s">
        <v>45</v>
      </c>
      <c r="C50" s="35" t="e">
        <f>#REF!+#REF!+#REF!+#REF!+#REF!+#REF!+#REF!</f>
        <v>#REF!</v>
      </c>
      <c r="D50" s="35" t="e">
        <f>#REF!+#REF!+#REF!+#REF!+#REF!+#REF!+#REF!</f>
        <v>#REF!</v>
      </c>
      <c r="E50" s="35" t="e">
        <f>#REF!+#REF!+#REF!+#REF!+#REF!+#REF!+#REF!</f>
        <v>#REF!</v>
      </c>
      <c r="F50" s="180">
        <v>0</v>
      </c>
      <c r="G50" s="180">
        <v>0</v>
      </c>
    </row>
    <row r="51" spans="1:7" ht="12.75">
      <c r="A51" s="61"/>
      <c r="B51" s="61" t="s">
        <v>46</v>
      </c>
      <c r="C51" s="108" t="e">
        <f>#REF!+#REF!+#REF!+#REF!+#REF!+#REF!+#REF!</f>
        <v>#REF!</v>
      </c>
      <c r="D51" s="108" t="e">
        <f>#REF!+#REF!+#REF!+#REF!+#REF!+#REF!+#REF!</f>
        <v>#REF!</v>
      </c>
      <c r="E51" s="108" t="e">
        <f>#REF!+#REF!+#REF!+#REF!+#REF!+#REF!+#REF!</f>
        <v>#REF!</v>
      </c>
      <c r="F51" s="202">
        <v>0</v>
      </c>
      <c r="G51" s="202">
        <v>0</v>
      </c>
    </row>
    <row r="52" spans="1:7" ht="12.75">
      <c r="A52" s="61"/>
      <c r="B52" s="61" t="s">
        <v>47</v>
      </c>
      <c r="C52" s="108" t="e">
        <f>#REF!+#REF!+#REF!+#REF!+#REF!+#REF!+#REF!</f>
        <v>#REF!</v>
      </c>
      <c r="D52" s="108" t="e">
        <f>#REF!+#REF!+#REF!+#REF!+#REF!+#REF!+#REF!</f>
        <v>#REF!</v>
      </c>
      <c r="E52" s="108" t="e">
        <f>#REF!+#REF!+#REF!+#REF!+#REF!+#REF!+#REF!</f>
        <v>#REF!</v>
      </c>
      <c r="F52" s="202">
        <v>0</v>
      </c>
      <c r="G52" s="202">
        <v>0</v>
      </c>
    </row>
    <row r="53" spans="1:7" ht="13.5" thickBot="1">
      <c r="A53" s="47"/>
      <c r="B53" s="153" t="s">
        <v>48</v>
      </c>
      <c r="C53" s="147" t="e">
        <f>#REF!+#REF!+#REF!+#REF!+#REF!+#REF!+#REF!</f>
        <v>#REF!</v>
      </c>
      <c r="D53" s="147" t="e">
        <f>#REF!+#REF!+#REF!+#REF!+#REF!+#REF!+#REF!</f>
        <v>#REF!</v>
      </c>
      <c r="E53" s="147" t="e">
        <f>#REF!+#REF!+#REF!+#REF!+#REF!+#REF!+#REF!</f>
        <v>#REF!</v>
      </c>
      <c r="F53" s="179">
        <v>0</v>
      </c>
      <c r="G53" s="179">
        <v>0</v>
      </c>
    </row>
    <row r="54" spans="1:7" ht="13.5" thickBot="1">
      <c r="A54" s="93"/>
      <c r="B54" s="80" t="s">
        <v>49</v>
      </c>
      <c r="C54" s="81" t="e">
        <f>C55+C56+C57+C58+C59+C60+C61+C62+C63</f>
        <v>#REF!</v>
      </c>
      <c r="D54" s="81" t="e">
        <f>D55+D56+D57+D58+D59+D60+D61+D62+D63</f>
        <v>#REF!</v>
      </c>
      <c r="E54" s="81" t="e">
        <f>E55+E56+E57+E58+E59+E60+E61+E62+E63</f>
        <v>#REF!</v>
      </c>
      <c r="F54" s="177">
        <f>(F55+F56+F57+F58+F59+F60+F61+F62+F63)</f>
        <v>370.03</v>
      </c>
      <c r="G54" s="177">
        <f>(G55+G56+G57+G58+G59+G60+G61+G62+G63)</f>
        <v>184.25</v>
      </c>
    </row>
    <row r="55" spans="1:7" ht="12.75">
      <c r="A55" s="94"/>
      <c r="B55" s="82" t="s">
        <v>50</v>
      </c>
      <c r="C55" s="83" t="e">
        <f>#REF!+#REF!+#REF!+#REF!+#REF!+#REF!+#REF!</f>
        <v>#REF!</v>
      </c>
      <c r="D55" s="83" t="e">
        <f>#REF!+#REF!+#REF!+#REF!+#REF!+#REF!+#REF!</f>
        <v>#REF!</v>
      </c>
      <c r="E55" s="83" t="e">
        <f>#REF!+#REF!+#REF!+#REF!+#REF!+#REF!+#REF!</f>
        <v>#REF!</v>
      </c>
      <c r="F55" s="178">
        <v>0</v>
      </c>
      <c r="G55" s="178">
        <v>0</v>
      </c>
    </row>
    <row r="56" spans="1:7" ht="12.75">
      <c r="A56" s="95"/>
      <c r="B56" s="84" t="s">
        <v>51</v>
      </c>
      <c r="C56" s="26" t="e">
        <f>#REF!+#REF!+#REF!+#REF!+#REF!+#REF!+#REF!</f>
        <v>#REF!</v>
      </c>
      <c r="D56" s="26" t="e">
        <f>#REF!+#REF!+#REF!+#REF!+#REF!+#REF!+#REF!</f>
        <v>#REF!</v>
      </c>
      <c r="E56" s="26" t="e">
        <f>#REF!+#REF!+#REF!+#REF!+#REF!+#REF!+#REF!</f>
        <v>#REF!</v>
      </c>
      <c r="F56" s="172">
        <v>0</v>
      </c>
      <c r="G56" s="172">
        <v>0</v>
      </c>
    </row>
    <row r="57" spans="1:7" ht="12.75">
      <c r="A57" s="96"/>
      <c r="B57" s="85" t="s">
        <v>52</v>
      </c>
      <c r="C57" s="26" t="e">
        <f>#REF!+#REF!+#REF!+#REF!+#REF!+#REF!+#REF!</f>
        <v>#REF!</v>
      </c>
      <c r="D57" s="26" t="e">
        <f>#REF!+#REF!+#REF!+#REF!+#REF!+#REF!+#REF!</f>
        <v>#REF!</v>
      </c>
      <c r="E57" s="26" t="e">
        <f>#REF!+#REF!+#REF!+#REF!+#REF!+#REF!+#REF!</f>
        <v>#REF!</v>
      </c>
      <c r="F57" s="172">
        <v>0</v>
      </c>
      <c r="G57" s="172">
        <v>0</v>
      </c>
    </row>
    <row r="58" spans="1:7" ht="12.75">
      <c r="A58" s="96"/>
      <c r="B58" s="85" t="s">
        <v>53</v>
      </c>
      <c r="C58" s="26" t="e">
        <f>#REF!+#REF!+#REF!+#REF!+#REF!+#REF!+#REF!</f>
        <v>#REF!</v>
      </c>
      <c r="D58" s="26" t="e">
        <f>#REF!+#REF!+#REF!+#REF!+#REF!+#REF!+#REF!</f>
        <v>#REF!</v>
      </c>
      <c r="E58" s="26" t="e">
        <f>#REF!+#REF!+#REF!+#REF!+#REF!+#REF!+#REF!</f>
        <v>#REF!</v>
      </c>
      <c r="F58" s="172">
        <v>81.1</v>
      </c>
      <c r="G58" s="172">
        <v>32.87</v>
      </c>
    </row>
    <row r="59" spans="1:7" ht="12.75">
      <c r="A59" s="96"/>
      <c r="B59" s="85" t="s">
        <v>54</v>
      </c>
      <c r="C59" s="26" t="e">
        <f>#REF!+#REF!+#REF!+#REF!+#REF!+#REF!+#REF!</f>
        <v>#REF!</v>
      </c>
      <c r="D59" s="26" t="e">
        <f>#REF!+#REF!+#REF!+#REF!+#REF!+#REF!+#REF!</f>
        <v>#REF!</v>
      </c>
      <c r="E59" s="26" t="e">
        <f>#REF!+#REF!+#REF!+#REF!+#REF!+#REF!+#REF!</f>
        <v>#REF!</v>
      </c>
      <c r="F59" s="172">
        <v>0</v>
      </c>
      <c r="G59" s="172">
        <v>0</v>
      </c>
    </row>
    <row r="60" spans="1:7" ht="12.75">
      <c r="A60" s="95"/>
      <c r="B60" s="84" t="s">
        <v>55</v>
      </c>
      <c r="C60" s="26" t="e">
        <f>#REF!+#REF!+#REF!+#REF!+#REF!+#REF!+#REF!</f>
        <v>#REF!</v>
      </c>
      <c r="D60" s="26" t="e">
        <f>#REF!+#REF!+#REF!+#REF!+#REF!+#REF!+#REF!</f>
        <v>#REF!</v>
      </c>
      <c r="E60" s="26" t="e">
        <f>#REF!+#REF!+#REF!+#REF!+#REF!+#REF!+#REF!</f>
        <v>#REF!</v>
      </c>
      <c r="F60" s="172">
        <v>0</v>
      </c>
      <c r="G60" s="172">
        <v>0</v>
      </c>
    </row>
    <row r="61" spans="1:7" ht="12.75">
      <c r="A61" s="96"/>
      <c r="B61" s="85" t="s">
        <v>56</v>
      </c>
      <c r="C61" s="26" t="e">
        <f>#REF!+#REF!+#REF!+#REF!+#REF!+#REF!+#REF!</f>
        <v>#REF!</v>
      </c>
      <c r="D61" s="26" t="e">
        <f>#REF!+#REF!+#REF!+#REF!+#REF!+#REF!+#REF!</f>
        <v>#REF!</v>
      </c>
      <c r="E61" s="26" t="e">
        <f>#REF!+#REF!+#REF!+#REF!+#REF!+#REF!+#REF!</f>
        <v>#REF!</v>
      </c>
      <c r="F61" s="172">
        <v>0</v>
      </c>
      <c r="G61" s="172">
        <v>0</v>
      </c>
    </row>
    <row r="62" spans="1:7" ht="12.75">
      <c r="A62" s="96"/>
      <c r="B62" s="85" t="s">
        <v>57</v>
      </c>
      <c r="C62" s="26" t="e">
        <f>#REF!+#REF!+#REF!+#REF!+#REF!+#REF!+#REF!</f>
        <v>#REF!</v>
      </c>
      <c r="D62" s="26" t="e">
        <f>#REF!+#REF!+#REF!+#REF!+#REF!+#REF!+#REF!</f>
        <v>#REF!</v>
      </c>
      <c r="E62" s="26" t="e">
        <f>#REF!+#REF!+#REF!+#REF!+#REF!+#REF!+#REF!</f>
        <v>#REF!</v>
      </c>
      <c r="F62" s="172">
        <v>288.93</v>
      </c>
      <c r="G62" s="172">
        <v>151.38</v>
      </c>
    </row>
    <row r="63" spans="1:7" ht="13.5" thickBot="1">
      <c r="A63" s="97"/>
      <c r="B63" s="86" t="s">
        <v>58</v>
      </c>
      <c r="C63" s="28" t="e">
        <f>#REF!+#REF!+#REF!+#REF!+#REF!+#REF!+#REF!</f>
        <v>#REF!</v>
      </c>
      <c r="D63" s="29" t="e">
        <f>#REF!+#REF!+#REF!+#REF!+#REF!+#REF!+#REF!</f>
        <v>#REF!</v>
      </c>
      <c r="E63" s="29" t="e">
        <f>#REF!+#REF!+#REF!+#REF!+#REF!+#REF!+#REF!</f>
        <v>#REF!</v>
      </c>
      <c r="F63" s="174">
        <v>0</v>
      </c>
      <c r="G63" s="174">
        <v>0</v>
      </c>
    </row>
    <row r="64" spans="1:7" ht="16.5" thickBot="1">
      <c r="A64" s="98"/>
      <c r="B64" s="87" t="s">
        <v>59</v>
      </c>
      <c r="C64" s="7" t="e">
        <f>C65</f>
        <v>#REF!</v>
      </c>
      <c r="D64" s="7" t="e">
        <f>D65</f>
        <v>#REF!</v>
      </c>
      <c r="E64" s="7" t="e">
        <f>E65</f>
        <v>#REF!</v>
      </c>
      <c r="F64" s="203">
        <f>(F65)</f>
        <v>130.7</v>
      </c>
      <c r="G64" s="203">
        <f>(G65)</f>
        <v>252.2</v>
      </c>
    </row>
    <row r="65" spans="1:7" ht="13.5" thickBot="1">
      <c r="A65" s="99"/>
      <c r="B65" s="88" t="s">
        <v>60</v>
      </c>
      <c r="C65" s="25" t="e">
        <f>C66+C67+C68</f>
        <v>#REF!</v>
      </c>
      <c r="D65" s="25" t="e">
        <f>D66+D67+D68</f>
        <v>#REF!</v>
      </c>
      <c r="E65" s="25" t="e">
        <f>E66+E67+E68</f>
        <v>#REF!</v>
      </c>
      <c r="F65" s="173">
        <f>(F66+F67+F68)</f>
        <v>130.7</v>
      </c>
      <c r="G65" s="173">
        <f>(G66+G67+G68)</f>
        <v>252.2</v>
      </c>
    </row>
    <row r="66" spans="1:7" ht="12.75">
      <c r="A66" s="100"/>
      <c r="B66" s="89" t="s">
        <v>61</v>
      </c>
      <c r="C66" s="26" t="e">
        <f>#REF!+#REF!+#REF!+#REF!+#REF!+#REF!+#REF!</f>
        <v>#REF!</v>
      </c>
      <c r="D66" s="26" t="e">
        <f>#REF!+#REF!+#REF!+#REF!+#REF!+#REF!+#REF!</f>
        <v>#REF!</v>
      </c>
      <c r="E66" s="26" t="e">
        <f>#REF!+#REF!+#REF!+#REF!+#REF!+#REF!+#REF!</f>
        <v>#REF!</v>
      </c>
      <c r="F66" s="172">
        <v>0</v>
      </c>
      <c r="G66" s="172">
        <v>0</v>
      </c>
    </row>
    <row r="67" spans="1:7" ht="12.75">
      <c r="A67" s="96"/>
      <c r="B67" s="85" t="s">
        <v>62</v>
      </c>
      <c r="C67" s="26" t="e">
        <f>#REF!+#REF!+#REF!+#REF!+#REF!+#REF!+#REF!</f>
        <v>#REF!</v>
      </c>
      <c r="D67" s="26" t="e">
        <f>#REF!+#REF!+#REF!+#REF!+#REF!+#REF!+#REF!</f>
        <v>#REF!</v>
      </c>
      <c r="E67" s="26" t="e">
        <f>#REF!+#REF!+#REF!+#REF!+#REF!+#REF!+#REF!</f>
        <v>#REF!</v>
      </c>
      <c r="F67" s="172">
        <v>0</v>
      </c>
      <c r="G67" s="172">
        <v>0</v>
      </c>
    </row>
    <row r="68" spans="1:7" ht="13.5" thickBot="1">
      <c r="A68" s="101"/>
      <c r="B68" s="90" t="s">
        <v>63</v>
      </c>
      <c r="C68" s="37" t="e">
        <f>#REF!+#REF!+#REF!+#REF!+#REF!+#REF!+#REF!</f>
        <v>#REF!</v>
      </c>
      <c r="D68" s="38" t="e">
        <f>#REF!+#REF!+#REF!+#REF!+#REF!+#REF!+#REF!</f>
        <v>#REF!</v>
      </c>
      <c r="E68" s="38" t="e">
        <f>#REF!+#REF!+#REF!+#REF!+#REF!+#REF!+#REF!</f>
        <v>#REF!</v>
      </c>
      <c r="F68" s="185">
        <v>130.7</v>
      </c>
      <c r="G68" s="185">
        <v>252.2</v>
      </c>
    </row>
    <row r="69" spans="1:7" ht="17.25" thickBot="1" thickTop="1">
      <c r="A69" s="98"/>
      <c r="B69" s="91" t="s">
        <v>64</v>
      </c>
      <c r="C69" s="92" t="e">
        <f>#REF!+#REF!+#REF!+#REF!+#REF!+#REF!+#REF!</f>
        <v>#REF!</v>
      </c>
      <c r="D69" s="92" t="e">
        <f>#REF!+#REF!+#REF!+#REF!+#REF!+#REF!+#REF!</f>
        <v>#REF!</v>
      </c>
      <c r="E69" s="92" t="e">
        <f>#REF!+#REF!+#REF!+#REF!+#REF!+#REF!+#REF!</f>
        <v>#REF!</v>
      </c>
      <c r="F69" s="204">
        <v>0</v>
      </c>
      <c r="G69" s="204">
        <v>0</v>
      </c>
    </row>
    <row r="70" spans="1:7" ht="16.5" thickBot="1">
      <c r="A70" s="102"/>
      <c r="B70" s="103" t="s">
        <v>65</v>
      </c>
      <c r="C70" s="92" t="e">
        <f>C5+C69</f>
        <v>#REF!</v>
      </c>
      <c r="D70" s="92" t="e">
        <f>D5+D69</f>
        <v>#REF!</v>
      </c>
      <c r="E70" s="92" t="e">
        <f>E5+E69</f>
        <v>#REF!</v>
      </c>
      <c r="F70" s="204">
        <f>(F64+F69+F23+F10+F6)</f>
        <v>45992.05</v>
      </c>
      <c r="G70" s="204">
        <f>(G64+G69+G23+G10+G6)</f>
        <v>51343.18000000001</v>
      </c>
    </row>
    <row r="71" spans="1:6" ht="12.75">
      <c r="A71" s="40"/>
      <c r="B71" s="40"/>
      <c r="C71" s="41"/>
      <c r="D71" s="42"/>
      <c r="E71" s="42"/>
      <c r="F71" s="42"/>
    </row>
    <row r="72" spans="1:6" ht="12.75">
      <c r="A72" s="40"/>
      <c r="B72" s="40"/>
      <c r="C72" s="41"/>
      <c r="D72" s="42"/>
      <c r="E72" s="42"/>
      <c r="F72" s="42"/>
    </row>
    <row r="73" spans="1:6" ht="12.75">
      <c r="A73" s="40"/>
      <c r="B73" s="40"/>
      <c r="C73" s="41"/>
      <c r="D73" s="42"/>
      <c r="E73" s="42"/>
      <c r="F73" s="42"/>
    </row>
    <row r="74" spans="1:6" ht="13.5" thickBot="1">
      <c r="A74" s="40"/>
      <c r="B74" s="40"/>
      <c r="C74" s="41"/>
      <c r="D74" s="42"/>
      <c r="E74" s="42"/>
      <c r="F74" s="42"/>
    </row>
    <row r="75" spans="1:7" ht="50.25" customHeight="1" thickBot="1">
      <c r="A75" s="208" t="s">
        <v>92</v>
      </c>
      <c r="B75" s="208"/>
      <c r="C75" s="43" t="s">
        <v>1</v>
      </c>
      <c r="D75" s="43" t="s">
        <v>2</v>
      </c>
      <c r="E75" s="43" t="s">
        <v>3</v>
      </c>
      <c r="F75" s="161" t="s">
        <v>100</v>
      </c>
      <c r="G75" s="186" t="s">
        <v>101</v>
      </c>
    </row>
    <row r="76" spans="1:7" ht="16.5" thickBot="1">
      <c r="A76" s="44" t="s">
        <v>69</v>
      </c>
      <c r="B76" s="45"/>
      <c r="C76" s="46" t="e">
        <f>C77+C80</f>
        <v>#REF!</v>
      </c>
      <c r="D76" s="46" t="e">
        <f>D77+D80</f>
        <v>#REF!</v>
      </c>
      <c r="E76" s="46" t="e">
        <f>E77+E80</f>
        <v>#REF!</v>
      </c>
      <c r="F76" s="181">
        <f>(F77+F80)</f>
        <v>12552.11</v>
      </c>
      <c r="G76" s="181">
        <f>(G77+G80)</f>
        <v>14108.34</v>
      </c>
    </row>
    <row r="77" spans="1:7" ht="16.5" thickBot="1">
      <c r="A77" s="14"/>
      <c r="B77" s="8" t="s">
        <v>70</v>
      </c>
      <c r="C77" s="7" t="e">
        <f aca="true" t="shared" si="0" ref="C77:E78">C78</f>
        <v>#REF!</v>
      </c>
      <c r="D77" s="7" t="e">
        <f t="shared" si="0"/>
        <v>#REF!</v>
      </c>
      <c r="E77" s="7" t="e">
        <f t="shared" si="0"/>
        <v>#REF!</v>
      </c>
      <c r="F77" s="164">
        <f>(F79)</f>
        <v>0</v>
      </c>
      <c r="G77" s="164">
        <f>(G79)</f>
        <v>0</v>
      </c>
    </row>
    <row r="78" spans="1:7" ht="13.5" thickBot="1">
      <c r="A78" s="9"/>
      <c r="B78" s="10" t="s">
        <v>71</v>
      </c>
      <c r="C78" s="11" t="e">
        <f t="shared" si="0"/>
        <v>#REF!</v>
      </c>
      <c r="D78" s="11" t="e">
        <f t="shared" si="0"/>
        <v>#REF!</v>
      </c>
      <c r="E78" s="11" t="e">
        <f t="shared" si="0"/>
        <v>#REF!</v>
      </c>
      <c r="F78" s="189">
        <v>0</v>
      </c>
      <c r="G78" s="189">
        <v>0</v>
      </c>
    </row>
    <row r="79" spans="1:7" ht="13.5" thickBot="1">
      <c r="A79" s="47"/>
      <c r="B79" s="48" t="s">
        <v>72</v>
      </c>
      <c r="C79" s="49" t="e">
        <f>#REF!+#REF!+#REF!+#REF!+#REF!+#REF!+#REF!</f>
        <v>#REF!</v>
      </c>
      <c r="D79" s="49" t="e">
        <f>#REF!+#REF!+#REF!+#REF!+#REF!+#REF!+#REF!</f>
        <v>#REF!</v>
      </c>
      <c r="E79" s="49" t="e">
        <f>#REF!+#REF!+#REF!+#REF!+#REF!+#REF!+#REF!</f>
        <v>#REF!</v>
      </c>
      <c r="F79" s="190">
        <v>0</v>
      </c>
      <c r="G79" s="190">
        <v>0</v>
      </c>
    </row>
    <row r="80" spans="1:7" ht="16.5" thickBot="1">
      <c r="A80" s="14"/>
      <c r="B80" s="8" t="s">
        <v>73</v>
      </c>
      <c r="C80" s="7" t="e">
        <f>C81</f>
        <v>#REF!</v>
      </c>
      <c r="D80" s="7" t="e">
        <f>D81</f>
        <v>#REF!</v>
      </c>
      <c r="E80" s="7" t="e">
        <f>E81</f>
        <v>#REF!</v>
      </c>
      <c r="F80" s="164">
        <f>(F81)</f>
        <v>12552.11</v>
      </c>
      <c r="G80" s="164">
        <f>(G81)</f>
        <v>14108.34</v>
      </c>
    </row>
    <row r="81" spans="1:7" ht="13.5" thickBot="1">
      <c r="A81" s="9"/>
      <c r="B81" s="50" t="s">
        <v>74</v>
      </c>
      <c r="C81" s="31" t="e">
        <f>C83+C84</f>
        <v>#REF!</v>
      </c>
      <c r="D81" s="31" t="e">
        <f>D83+D84</f>
        <v>#REF!</v>
      </c>
      <c r="E81" s="31" t="e">
        <f>E83+E84</f>
        <v>#REF!</v>
      </c>
      <c r="F81" s="191">
        <f>(F82+F83+F84)</f>
        <v>12552.11</v>
      </c>
      <c r="G81" s="191">
        <v>14108.34</v>
      </c>
    </row>
    <row r="82" spans="1:7" ht="12.75">
      <c r="A82" s="15"/>
      <c r="B82" s="51" t="s">
        <v>75</v>
      </c>
      <c r="C82" s="32" t="e">
        <f>#REF!+#REF!+#REF!+#REF!+#REF!+#REF!+#REF!</f>
        <v>#REF!</v>
      </c>
      <c r="D82" s="32" t="e">
        <f>#REF!+#REF!+#REF!+#REF!+#REF!+#REF!+#REF!</f>
        <v>#REF!</v>
      </c>
      <c r="E82" s="32" t="e">
        <f>#REF!+#REF!+#REF!+#REF!+#REF!+#REF!+#REF!</f>
        <v>#REF!</v>
      </c>
      <c r="F82" s="175">
        <v>0</v>
      </c>
      <c r="G82" s="175">
        <v>0</v>
      </c>
    </row>
    <row r="83" spans="1:7" ht="12.75">
      <c r="A83" s="15"/>
      <c r="B83" s="51" t="s">
        <v>76</v>
      </c>
      <c r="C83" s="32" t="e">
        <f>#REF!+#REF!+#REF!+#REF!+#REF!+#REF!+#REF!</f>
        <v>#REF!</v>
      </c>
      <c r="D83" s="32" t="e">
        <f>#REF!+#REF!+#REF!+#REF!+#REF!+#REF!+#REF!</f>
        <v>#REF!</v>
      </c>
      <c r="E83" s="32" t="e">
        <f>#REF!+#REF!+#REF!+#REF!+#REF!+#REF!+#REF!</f>
        <v>#REF!</v>
      </c>
      <c r="F83" s="175">
        <v>12552.11</v>
      </c>
      <c r="G83" s="175">
        <v>14108.34</v>
      </c>
    </row>
    <row r="84" spans="1:7" ht="13.5" thickBot="1">
      <c r="A84" s="36"/>
      <c r="B84" s="52" t="s">
        <v>77</v>
      </c>
      <c r="C84" s="37" t="e">
        <f>#REF!+#REF!+#REF!+#REF!+#REF!+#REF!+#REF!</f>
        <v>#REF!</v>
      </c>
      <c r="D84" s="37" t="e">
        <f>#REF!+#REF!+#REF!+#REF!+#REF!+#REF!+#REF!</f>
        <v>#REF!</v>
      </c>
      <c r="E84" s="37" t="e">
        <f>#REF!+#REF!+#REF!+#REF!+#REF!+#REF!+#REF!</f>
        <v>#REF!</v>
      </c>
      <c r="F84" s="192">
        <v>0</v>
      </c>
      <c r="G84" s="192">
        <v>0</v>
      </c>
    </row>
    <row r="85" spans="1:7" ht="17.25" thickBot="1" thickTop="1">
      <c r="A85" s="44">
        <v>300</v>
      </c>
      <c r="B85" s="45" t="s">
        <v>78</v>
      </c>
      <c r="C85" s="46" t="e">
        <f>C86+C89</f>
        <v>#REF!</v>
      </c>
      <c r="D85" s="46" t="e">
        <f>D86+D89</f>
        <v>#REF!</v>
      </c>
      <c r="E85" s="46" t="e">
        <f>E86+E89</f>
        <v>#REF!</v>
      </c>
      <c r="F85" s="188">
        <v>0</v>
      </c>
      <c r="G85" s="188">
        <v>0</v>
      </c>
    </row>
    <row r="86" spans="1:7" ht="16.5" thickBot="1">
      <c r="A86" s="39"/>
      <c r="B86" s="8" t="s">
        <v>79</v>
      </c>
      <c r="C86" s="7" t="e">
        <f>C76</f>
        <v>#REF!</v>
      </c>
      <c r="D86" s="7" t="e">
        <f>D76</f>
        <v>#REF!</v>
      </c>
      <c r="E86" s="7" t="e">
        <f>E76</f>
        <v>#REF!</v>
      </c>
      <c r="F86" s="164">
        <f>(F77+F80+F85)</f>
        <v>12552.11</v>
      </c>
      <c r="G86" s="164">
        <f>(G77+G80+G85)</f>
        <v>14108.34</v>
      </c>
    </row>
    <row r="87" spans="1:6" ht="12.75">
      <c r="A87" s="1"/>
      <c r="B87" s="1"/>
      <c r="C87" s="1"/>
      <c r="D87" s="1"/>
      <c r="E87" s="1"/>
      <c r="F87" s="1"/>
    </row>
  </sheetData>
  <mergeCells count="2">
    <mergeCell ref="A4:B4"/>
    <mergeCell ref="A75:B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66">
      <selection activeCell="G92" sqref="G92"/>
    </sheetView>
  </sheetViews>
  <sheetFormatPr defaultColWidth="9.00390625" defaultRowHeight="12.75"/>
  <cols>
    <col min="2" max="2" width="52.875" style="0" customWidth="1"/>
    <col min="3" max="3" width="0.12890625" style="0" hidden="1" customWidth="1"/>
    <col min="4" max="5" width="9.125" style="0" hidden="1" customWidth="1"/>
    <col min="6" max="6" width="11.25390625" style="0" bestFit="1" customWidth="1"/>
    <col min="7" max="7" width="12.125" style="0" customWidth="1"/>
  </cols>
  <sheetData>
    <row r="1" spans="1:6" ht="15.75">
      <c r="A1" s="3"/>
      <c r="B1" s="4"/>
      <c r="C1" s="3"/>
      <c r="D1" s="3"/>
      <c r="E1" s="3"/>
      <c r="F1" s="3"/>
    </row>
    <row r="2" spans="1:6" ht="20.25" thickBot="1">
      <c r="A2" s="3"/>
      <c r="B2" s="104" t="s">
        <v>84</v>
      </c>
      <c r="C2" s="3"/>
      <c r="D2" s="3"/>
      <c r="E2" s="3"/>
      <c r="F2" s="3"/>
    </row>
    <row r="3" spans="1:7" ht="50.25" customHeight="1" thickBot="1">
      <c r="A3" s="208" t="s">
        <v>90</v>
      </c>
      <c r="B3" s="208"/>
      <c r="C3" s="5" t="s">
        <v>1</v>
      </c>
      <c r="D3" s="5" t="s">
        <v>2</v>
      </c>
      <c r="E3" s="5" t="s">
        <v>3</v>
      </c>
      <c r="F3" s="161" t="s">
        <v>100</v>
      </c>
      <c r="G3" s="163" t="s">
        <v>101</v>
      </c>
    </row>
    <row r="4" spans="1:7" ht="16.5" thickBot="1">
      <c r="A4" s="62" t="s">
        <v>4</v>
      </c>
      <c r="B4" s="6"/>
      <c r="C4" s="7" t="e">
        <f>C5+C9+C22+C66</f>
        <v>#REF!</v>
      </c>
      <c r="D4" s="7" t="e">
        <f>D5+D9+D22+D66</f>
        <v>#REF!</v>
      </c>
      <c r="E4" s="7" t="e">
        <f>E5+E9+E22+E66</f>
        <v>#REF!</v>
      </c>
      <c r="F4" s="164">
        <f>(F5+F9+F22+F66)</f>
        <v>340754.55</v>
      </c>
      <c r="G4" s="164">
        <f>(G5+G9+G22+G66)</f>
        <v>334858.17000000004</v>
      </c>
    </row>
    <row r="5" spans="1:7" ht="16.5" thickBot="1">
      <c r="A5" s="64"/>
      <c r="B5" s="56" t="s">
        <v>5</v>
      </c>
      <c r="C5" s="57" t="e">
        <f>C6+C7+C8</f>
        <v>#REF!</v>
      </c>
      <c r="D5" s="57" t="e">
        <f>D6+D7+D8</f>
        <v>#REF!</v>
      </c>
      <c r="E5" s="57" t="e">
        <f>E6+E7+E8</f>
        <v>#REF!</v>
      </c>
      <c r="F5" s="165">
        <f>(F6+F7+F8)</f>
        <v>164024.9</v>
      </c>
      <c r="G5" s="165">
        <f>(G6+G7+G8)</f>
        <v>181678.22</v>
      </c>
    </row>
    <row r="6" spans="1:7" ht="12.75">
      <c r="A6" s="63"/>
      <c r="B6" s="60" t="s">
        <v>6</v>
      </c>
      <c r="C6" s="58" t="e">
        <f>#REF!+#REF!+#REF!+#REF!+#REF!+#REF!+#REF!</f>
        <v>#REF!</v>
      </c>
      <c r="D6" s="58" t="e">
        <f>#REF!+#REF!+#REF!+#REF!+#REF!+#REF!+#REF!</f>
        <v>#REF!</v>
      </c>
      <c r="E6" s="58" t="e">
        <f>#REF!+#REF!+#REF!+#REF!+#REF!+#REF!+#REF!</f>
        <v>#REF!</v>
      </c>
      <c r="F6" s="125">
        <v>141886.4</v>
      </c>
      <c r="G6" s="125">
        <v>150063.78</v>
      </c>
    </row>
    <row r="7" spans="1:7" ht="12.75">
      <c r="A7" s="59"/>
      <c r="B7" s="60" t="s">
        <v>7</v>
      </c>
      <c r="C7" s="58" t="e">
        <f>#REF!+#REF!+#REF!+#REF!+#REF!+#REF!+#REF!</f>
        <v>#REF!</v>
      </c>
      <c r="D7" s="58" t="e">
        <f>#REF!+#REF!+#REF!+#REF!+#REF!+#REF!+#REF!</f>
        <v>#REF!</v>
      </c>
      <c r="E7" s="58" t="e">
        <f>#REF!+#REF!+#REF!+#REF!+#REF!+#REF!+#REF!</f>
        <v>#REF!</v>
      </c>
      <c r="F7" s="125">
        <v>16395.5</v>
      </c>
      <c r="G7" s="125">
        <v>16314.44</v>
      </c>
    </row>
    <row r="8" spans="1:7" ht="13.5" thickBot="1">
      <c r="A8" s="65"/>
      <c r="B8" s="66" t="s">
        <v>8</v>
      </c>
      <c r="C8" s="67" t="e">
        <f>#REF!+#REF!+#REF!+#REF!+#REF!+#REF!+#REF!</f>
        <v>#REF!</v>
      </c>
      <c r="D8" s="67" t="e">
        <f>#REF!+#REF!+#REF!+#REF!+#REF!+#REF!+#REF!</f>
        <v>#REF!</v>
      </c>
      <c r="E8" s="67" t="e">
        <f>#REF!+#REF!+#REF!+#REF!+#REF!+#REF!+#REF!</f>
        <v>#REF!</v>
      </c>
      <c r="F8" s="143">
        <v>5743</v>
      </c>
      <c r="G8" s="143">
        <v>15300</v>
      </c>
    </row>
    <row r="9" spans="1:7" ht="16.5" thickBot="1">
      <c r="A9" s="70"/>
      <c r="B9" s="71" t="s">
        <v>83</v>
      </c>
      <c r="C9" s="72" t="e">
        <f>C10+C11+C12+C13+C21</f>
        <v>#REF!</v>
      </c>
      <c r="D9" s="72" t="e">
        <f>D10+D11+D12+D13+D21</f>
        <v>#REF!</v>
      </c>
      <c r="E9" s="72" t="e">
        <f>E10+E11+E12+E13+E21</f>
        <v>#REF!</v>
      </c>
      <c r="F9" s="166">
        <f>(F10+F11+F12+F13)</f>
        <v>57961.42999999999</v>
      </c>
      <c r="G9" s="166">
        <f>(G10+G11+G12+G13)</f>
        <v>64092.43000000001</v>
      </c>
    </row>
    <row r="10" spans="1:7" ht="12.75">
      <c r="A10" s="63"/>
      <c r="B10" s="68" t="s">
        <v>81</v>
      </c>
      <c r="C10" s="69" t="e">
        <f>#REF!+#REF!+#REF!+#REF!+#REF!+#REF!+#REF!</f>
        <v>#REF!</v>
      </c>
      <c r="D10" s="69" t="e">
        <f>#REF!+#REF!+#REF!+#REF!+#REF!+#REF!+#REF!</f>
        <v>#REF!</v>
      </c>
      <c r="E10" s="69" t="e">
        <f>#REF!+#REF!+#REF!+#REF!+#REF!+#REF!+#REF!</f>
        <v>#REF!</v>
      </c>
      <c r="F10" s="144">
        <v>9977.38</v>
      </c>
      <c r="G10" s="144">
        <v>10902.79</v>
      </c>
    </row>
    <row r="11" spans="1:7" ht="12.75">
      <c r="A11" s="59"/>
      <c r="B11" s="60" t="s">
        <v>9</v>
      </c>
      <c r="C11" s="58" t="e">
        <f>#REF!+#REF!+#REF!+#REF!+#REF!+#REF!+#REF!</f>
        <v>#REF!</v>
      </c>
      <c r="D11" s="58" t="e">
        <f>#REF!+#REF!+#REF!+#REF!+#REF!+#REF!+#REF!</f>
        <v>#REF!</v>
      </c>
      <c r="E11" s="58" t="e">
        <f>#REF!+#REF!+#REF!+#REF!+#REF!+#REF!+#REF!</f>
        <v>#REF!</v>
      </c>
      <c r="F11" s="125">
        <v>0</v>
      </c>
      <c r="G11" s="125">
        <v>0</v>
      </c>
    </row>
    <row r="12" spans="1:7" ht="12.75">
      <c r="A12" s="59"/>
      <c r="B12" s="60" t="s">
        <v>10</v>
      </c>
      <c r="C12" s="58" t="e">
        <f>#REF!+#REF!+#REF!+#REF!+#REF!+#REF!+#REF!</f>
        <v>#REF!</v>
      </c>
      <c r="D12" s="58" t="e">
        <f>#REF!+#REF!+#REF!+#REF!+#REF!+#REF!+#REF!</f>
        <v>#REF!</v>
      </c>
      <c r="E12" s="58" t="e">
        <f>#REF!+#REF!+#REF!+#REF!+#REF!+#REF!+#REF!</f>
        <v>#REF!</v>
      </c>
      <c r="F12" s="125">
        <v>7106.15</v>
      </c>
      <c r="G12" s="125">
        <v>7448.88</v>
      </c>
    </row>
    <row r="13" spans="1:7" ht="12.75">
      <c r="A13" s="59"/>
      <c r="B13" s="60" t="s">
        <v>11</v>
      </c>
      <c r="C13" s="58" t="e">
        <f>C14+C15+C16+C17+C18+C20</f>
        <v>#REF!</v>
      </c>
      <c r="D13" s="58" t="e">
        <f>D14+D15+D16+D17+D18+D20</f>
        <v>#REF!</v>
      </c>
      <c r="E13" s="58" t="e">
        <f>E14+E15+E16+E17+E18+E20</f>
        <v>#REF!</v>
      </c>
      <c r="F13" s="125">
        <f>(F14+F15+F16+F17+F18+F19+F20)</f>
        <v>40877.899999999994</v>
      </c>
      <c r="G13" s="125">
        <f>G14+G15+G16+G17+G18+G19+G20</f>
        <v>45740.76</v>
      </c>
    </row>
    <row r="14" spans="1:7" ht="12.75">
      <c r="A14" s="61"/>
      <c r="B14" s="16" t="s">
        <v>12</v>
      </c>
      <c r="C14" s="17" t="e">
        <f>#REF!+#REF!+#REF!+#REF!+#REF!+#REF!+#REF!</f>
        <v>#REF!</v>
      </c>
      <c r="D14" s="17" t="e">
        <f>#REF!+#REF!+#REF!+#REF!+#REF!+#REF!+#REF!</f>
        <v>#REF!</v>
      </c>
      <c r="E14" s="17" t="e">
        <f>#REF!+#REF!+#REF!+#REF!+#REF!+#REF!+#REF!</f>
        <v>#REF!</v>
      </c>
      <c r="F14" s="167">
        <v>2238.11</v>
      </c>
      <c r="G14" s="167">
        <v>2433.26</v>
      </c>
    </row>
    <row r="15" spans="1:7" ht="12.75">
      <c r="A15" s="61"/>
      <c r="B15" s="19" t="s">
        <v>13</v>
      </c>
      <c r="C15" s="17" t="e">
        <f>#REF!+#REF!+#REF!+#REF!+#REF!+#REF!+#REF!</f>
        <v>#REF!</v>
      </c>
      <c r="D15" s="17" t="e">
        <f>#REF!+#REF!+#REF!+#REF!+#REF!+#REF!+#REF!</f>
        <v>#REF!</v>
      </c>
      <c r="E15" s="17" t="e">
        <f>#REF!+#REF!+#REF!+#REF!+#REF!+#REF!+#REF!</f>
        <v>#REF!</v>
      </c>
      <c r="F15" s="167">
        <v>22819.1</v>
      </c>
      <c r="G15" s="167">
        <v>25564.38</v>
      </c>
    </row>
    <row r="16" spans="1:7" ht="12.75">
      <c r="A16" s="61"/>
      <c r="B16" s="19" t="s">
        <v>14</v>
      </c>
      <c r="C16" s="17" t="e">
        <f>#REF!+#REF!+#REF!+#REF!+#REF!+#REF!+#REF!</f>
        <v>#REF!</v>
      </c>
      <c r="D16" s="17" t="e">
        <f>#REF!+#REF!+#REF!+#REF!+#REF!+#REF!+#REF!</f>
        <v>#REF!</v>
      </c>
      <c r="E16" s="17" t="e">
        <f>#REF!+#REF!+#REF!+#REF!+#REF!+#REF!+#REF!</f>
        <v>#REF!</v>
      </c>
      <c r="F16" s="167">
        <v>1305.51</v>
      </c>
      <c r="G16" s="167">
        <v>1480.63</v>
      </c>
    </row>
    <row r="17" spans="1:7" ht="12.75">
      <c r="A17" s="61"/>
      <c r="B17" s="21" t="s">
        <v>15</v>
      </c>
      <c r="C17" s="17" t="e">
        <f>#REF!+#REF!+#REF!+#REF!+#REF!+#REF!+#REF!</f>
        <v>#REF!</v>
      </c>
      <c r="D17" s="17" t="e">
        <f>#REF!+#REF!+#REF!+#REF!+#REF!+#REF!+#REF!</f>
        <v>#REF!</v>
      </c>
      <c r="E17" s="17" t="e">
        <f>#REF!+#REF!+#REF!+#REF!+#REF!+#REF!+#REF!</f>
        <v>#REF!</v>
      </c>
      <c r="F17" s="167">
        <v>4782.36</v>
      </c>
      <c r="G17" s="167">
        <v>5363.21</v>
      </c>
    </row>
    <row r="18" spans="1:7" ht="12.75">
      <c r="A18" s="61"/>
      <c r="B18" s="19" t="s">
        <v>16</v>
      </c>
      <c r="C18" s="17" t="e">
        <f>#REF!+#REF!+#REF!+#REF!+#REF!+#REF!+#REF!</f>
        <v>#REF!</v>
      </c>
      <c r="D18" s="17" t="e">
        <f>#REF!+#REF!+#REF!+#REF!+#REF!+#REF!+#REF!</f>
        <v>#REF!</v>
      </c>
      <c r="E18" s="17" t="e">
        <f>#REF!+#REF!+#REF!+#REF!+#REF!+#REF!+#REF!</f>
        <v>#REF!</v>
      </c>
      <c r="F18" s="167">
        <v>1593.25</v>
      </c>
      <c r="G18" s="167">
        <v>1786.96</v>
      </c>
    </row>
    <row r="19" spans="1:7" ht="12.75">
      <c r="A19" s="61"/>
      <c r="B19" s="53" t="s">
        <v>80</v>
      </c>
      <c r="C19" s="54"/>
      <c r="D19" s="54"/>
      <c r="E19" s="54"/>
      <c r="F19" s="168">
        <v>398.43</v>
      </c>
      <c r="G19" s="168">
        <v>439.82</v>
      </c>
    </row>
    <row r="20" spans="1:7" ht="13.5" thickBot="1">
      <c r="A20" s="73"/>
      <c r="B20" s="61" t="s">
        <v>17</v>
      </c>
      <c r="C20" s="74" t="e">
        <f>#REF!+#REF!+#REF!+#REF!+#REF!+#REF!+#REF!</f>
        <v>#REF!</v>
      </c>
      <c r="D20" s="24" t="e">
        <f>#REF!+#REF!+#REF!+#REF!+#REF!+#REF!+#REF!</f>
        <v>#REF!</v>
      </c>
      <c r="E20" s="24" t="e">
        <f>#REF!+#REF!+#REF!+#REF!+#REF!+#REF!+#REF!</f>
        <v>#REF!</v>
      </c>
      <c r="F20" s="169">
        <v>7741.14</v>
      </c>
      <c r="G20" s="169">
        <v>8672.5</v>
      </c>
    </row>
    <row r="21" spans="1:7" ht="13.5" thickBot="1">
      <c r="A21" s="75"/>
      <c r="B21" s="76" t="s">
        <v>18</v>
      </c>
      <c r="C21" s="77" t="e">
        <f>#REF!+#REF!+#REF!+#REF!+#REF!+#REF!+#REF!</f>
        <v>#REF!</v>
      </c>
      <c r="D21" s="77" t="e">
        <f>#REF!+#REF!+#REF!+#REF!+#REF!+#REF!+#REF!</f>
        <v>#REF!</v>
      </c>
      <c r="E21" s="77" t="e">
        <f>#REF!+#REF!+#REF!+#REF!+#REF!+#REF!+#REF!</f>
        <v>#REF!</v>
      </c>
      <c r="F21" s="170">
        <v>0</v>
      </c>
      <c r="G21" s="170">
        <v>0</v>
      </c>
    </row>
    <row r="22" spans="1:7" ht="16.5" thickBot="1">
      <c r="A22" s="78"/>
      <c r="B22" s="79" t="s">
        <v>19</v>
      </c>
      <c r="C22" s="72" t="e">
        <f>C23+C26+C30+C43+C46+C53</f>
        <v>#REF!</v>
      </c>
      <c r="D22" s="72" t="e">
        <f>D23+D26+D30+D43+D46+D53</f>
        <v>#REF!</v>
      </c>
      <c r="E22" s="72" t="e">
        <f>E23+E26+E30+E43+E46+E53</f>
        <v>#REF!</v>
      </c>
      <c r="F22" s="166">
        <f>(F23+F26+F30+F43+F46+F53)</f>
        <v>117112.13</v>
      </c>
      <c r="G22" s="166">
        <f>(G23+G26+G30+G43+G46+G53)</f>
        <v>88594.45</v>
      </c>
    </row>
    <row r="23" spans="1:7" ht="13.5" thickBot="1">
      <c r="A23" s="12"/>
      <c r="B23" s="13" t="s">
        <v>20</v>
      </c>
      <c r="C23" s="30" t="e">
        <f>C24+C25</f>
        <v>#REF!</v>
      </c>
      <c r="D23" s="30" t="e">
        <f>D24+D25</f>
        <v>#REF!</v>
      </c>
      <c r="E23" s="30" t="e">
        <f>E24+E25</f>
        <v>#REF!</v>
      </c>
      <c r="F23" s="171">
        <f>(F24+F25)</f>
        <v>209.69</v>
      </c>
      <c r="G23" s="171">
        <f>(G24+G25)</f>
        <v>133.75</v>
      </c>
    </row>
    <row r="24" spans="1:7" ht="12.75">
      <c r="A24" s="15"/>
      <c r="B24" s="16" t="s">
        <v>21</v>
      </c>
      <c r="C24" s="26" t="e">
        <f>#REF!+#REF!+#REF!+#REF!+#REF!+#REF!+#REF!</f>
        <v>#REF!</v>
      </c>
      <c r="D24" s="26" t="e">
        <f>#REF!+#REF!+#REF!+#REF!+#REF!+#REF!+#REF!</f>
        <v>#REF!</v>
      </c>
      <c r="E24" s="26" t="e">
        <f>#REF!+#REF!+#REF!+#REF!+#REF!+#REF!+#REF!</f>
        <v>#REF!</v>
      </c>
      <c r="F24" s="172">
        <v>209.69</v>
      </c>
      <c r="G24" s="172">
        <v>133.75</v>
      </c>
    </row>
    <row r="25" spans="1:7" ht="13.5" thickBot="1">
      <c r="A25" s="22"/>
      <c r="B25" s="23" t="s">
        <v>22</v>
      </c>
      <c r="C25" s="26" t="e">
        <f>#REF!+#REF!+#REF!+#REF!+#REF!+#REF!+#REF!</f>
        <v>#REF!</v>
      </c>
      <c r="D25" s="26" t="e">
        <f>#REF!+#REF!+#REF!+#REF!+#REF!+#REF!+#REF!</f>
        <v>#REF!</v>
      </c>
      <c r="E25" s="26" t="e">
        <f>#REF!+#REF!+#REF!+#REF!+#REF!+#REF!+#REF!</f>
        <v>#REF!</v>
      </c>
      <c r="F25" s="172">
        <v>0</v>
      </c>
      <c r="G25" s="172">
        <v>0</v>
      </c>
    </row>
    <row r="26" spans="1:7" ht="13.5" thickBot="1">
      <c r="A26" s="9"/>
      <c r="B26" s="10" t="s">
        <v>23</v>
      </c>
      <c r="C26" s="25" t="e">
        <f>C27+C28+C29</f>
        <v>#REF!</v>
      </c>
      <c r="D26" s="25" t="e">
        <f>D27+D28+D29</f>
        <v>#REF!</v>
      </c>
      <c r="E26" s="25" t="e">
        <f>E27+E28+E29</f>
        <v>#REF!</v>
      </c>
      <c r="F26" s="173">
        <f>(F27+F28+F29)</f>
        <v>72120.72</v>
      </c>
      <c r="G26" s="173">
        <f>(G27+G28+G29)</f>
        <v>47359.829999999994</v>
      </c>
    </row>
    <row r="27" spans="1:7" ht="12.75">
      <c r="A27" s="15"/>
      <c r="B27" s="16" t="s">
        <v>24</v>
      </c>
      <c r="C27" s="26" t="e">
        <f>#REF!+#REF!+#REF!+#REF!+#REF!+#REF!+#REF!</f>
        <v>#REF!</v>
      </c>
      <c r="D27" s="26" t="e">
        <f>#REF!+#REF!+#REF!+#REF!+#REF!+#REF!+#REF!</f>
        <v>#REF!</v>
      </c>
      <c r="E27" s="26" t="e">
        <f>#REF!+#REF!+#REF!+#REF!+#REF!+#REF!+#REF!</f>
        <v>#REF!</v>
      </c>
      <c r="F27" s="172">
        <v>58478.57</v>
      </c>
      <c r="G27" s="172">
        <v>44551.92</v>
      </c>
    </row>
    <row r="28" spans="1:7" ht="12.75">
      <c r="A28" s="18"/>
      <c r="B28" s="19" t="s">
        <v>25</v>
      </c>
      <c r="C28" s="26" t="e">
        <f>#REF!+#REF!+#REF!+#REF!+#REF!+#REF!+#REF!</f>
        <v>#REF!</v>
      </c>
      <c r="D28" s="26" t="e">
        <f>#REF!+#REF!+#REF!+#REF!+#REF!+#REF!+#REF!</f>
        <v>#REF!</v>
      </c>
      <c r="E28" s="26" t="e">
        <f>#REF!+#REF!+#REF!+#REF!+#REF!+#REF!+#REF!</f>
        <v>#REF!</v>
      </c>
      <c r="F28" s="172">
        <v>2094.36</v>
      </c>
      <c r="G28" s="172">
        <v>1870.77</v>
      </c>
    </row>
    <row r="29" spans="1:7" ht="13.5" thickBot="1">
      <c r="A29" s="22"/>
      <c r="B29" s="23" t="s">
        <v>26</v>
      </c>
      <c r="C29" s="26" t="e">
        <f>#REF!+#REF!+#REF!+#REF!+#REF!+#REF!+#REF!</f>
        <v>#REF!</v>
      </c>
      <c r="D29" s="26" t="e">
        <f>#REF!+#REF!+#REF!+#REF!+#REF!+#REF!+#REF!</f>
        <v>#REF!</v>
      </c>
      <c r="E29" s="26" t="e">
        <f>#REF!+#REF!+#REF!+#REF!+#REF!+#REF!+#REF!</f>
        <v>#REF!</v>
      </c>
      <c r="F29" s="172">
        <v>11547.79</v>
      </c>
      <c r="G29" s="172">
        <v>937.14</v>
      </c>
    </row>
    <row r="30" spans="1:7" ht="13.5" thickBot="1">
      <c r="A30" s="27"/>
      <c r="B30" s="10" t="s">
        <v>27</v>
      </c>
      <c r="C30" s="25" t="e">
        <f>C31+C32+C33+C34+C35+C36+C37+C38+C39+C41+C42</f>
        <v>#REF!</v>
      </c>
      <c r="D30" s="25" t="e">
        <f>D31+D32+D33+D34+D35+D36+D37+D38+D39+D41+D42</f>
        <v>#REF!</v>
      </c>
      <c r="E30" s="25" t="e">
        <f>E31+E32+E33+E34+E35+E36+E37+E38+E39+E41+E42</f>
        <v>#REF!</v>
      </c>
      <c r="F30" s="173">
        <f>(F31+F32+F33+F34+F35+F36+F37+F38+F39+F40+F41+F42)</f>
        <v>17430.68</v>
      </c>
      <c r="G30" s="173">
        <f>(G31+G32+G33+G34+G35+G36+G37+G38+G39+G40+G41+G42)</f>
        <v>18379.449999999997</v>
      </c>
    </row>
    <row r="31" spans="1:7" ht="12.75">
      <c r="A31" s="15"/>
      <c r="B31" s="16" t="s">
        <v>28</v>
      </c>
      <c r="C31" s="26" t="e">
        <f>#REF!+#REF!+#REF!+#REF!+#REF!+#REF!+#REF!</f>
        <v>#REF!</v>
      </c>
      <c r="D31" s="26" t="e">
        <f>#REF!+#REF!+#REF!+#REF!+#REF!+#REF!+#REF!</f>
        <v>#REF!</v>
      </c>
      <c r="E31" s="26" t="e">
        <f>#REF!+#REF!+#REF!+#REF!+#REF!+#REF!+#REF!</f>
        <v>#REF!</v>
      </c>
      <c r="F31" s="172">
        <v>666</v>
      </c>
      <c r="G31" s="172">
        <v>4192</v>
      </c>
    </row>
    <row r="32" spans="1:7" ht="12.75">
      <c r="A32" s="18"/>
      <c r="B32" s="19" t="s">
        <v>29</v>
      </c>
      <c r="C32" s="26" t="e">
        <f>#REF!+#REF!+#REF!+#REF!+#REF!+#REF!+#REF!</f>
        <v>#REF!</v>
      </c>
      <c r="D32" s="26" t="e">
        <f>#REF!+#REF!+#REF!+#REF!+#REF!+#REF!+#REF!</f>
        <v>#REF!</v>
      </c>
      <c r="E32" s="26" t="e">
        <f>#REF!+#REF!+#REF!+#REF!+#REF!+#REF!+#REF!</f>
        <v>#REF!</v>
      </c>
      <c r="F32" s="172">
        <v>0</v>
      </c>
      <c r="G32" s="172">
        <v>0</v>
      </c>
    </row>
    <row r="33" spans="1:7" ht="12.75">
      <c r="A33" s="18"/>
      <c r="B33" s="19" t="s">
        <v>30</v>
      </c>
      <c r="C33" s="26" t="e">
        <f>#REF!+#REF!+#REF!+#REF!+#REF!+#REF!+#REF!</f>
        <v>#REF!</v>
      </c>
      <c r="D33" s="26" t="e">
        <f>#REF!+#REF!+#REF!+#REF!+#REF!+#REF!+#REF!</f>
        <v>#REF!</v>
      </c>
      <c r="E33" s="26" t="e">
        <f>#REF!+#REF!+#REF!+#REF!+#REF!+#REF!+#REF!</f>
        <v>#REF!</v>
      </c>
      <c r="F33" s="172">
        <v>0</v>
      </c>
      <c r="G33" s="172">
        <v>0</v>
      </c>
    </row>
    <row r="34" spans="1:7" ht="12.75">
      <c r="A34" s="20"/>
      <c r="B34" s="21" t="s">
        <v>31</v>
      </c>
      <c r="C34" s="26" t="e">
        <f>#REF!+#REF!+#REF!+#REF!+#REF!+#REF!+#REF!</f>
        <v>#REF!</v>
      </c>
      <c r="D34" s="26" t="e">
        <f>#REF!+#REF!+#REF!+#REF!+#REF!+#REF!+#REF!</f>
        <v>#REF!</v>
      </c>
      <c r="E34" s="26" t="e">
        <f>#REF!+#REF!+#REF!+#REF!+#REF!+#REF!+#REF!</f>
        <v>#REF!</v>
      </c>
      <c r="F34" s="172">
        <v>0</v>
      </c>
      <c r="G34" s="172">
        <v>0</v>
      </c>
    </row>
    <row r="35" spans="1:7" ht="12.75">
      <c r="A35" s="18"/>
      <c r="B35" s="19" t="s">
        <v>32</v>
      </c>
      <c r="C35" s="26" t="e">
        <f>#REF!+#REF!+#REF!+#REF!+#REF!+#REF!+#REF!</f>
        <v>#REF!</v>
      </c>
      <c r="D35" s="26" t="e">
        <f>#REF!+#REF!+#REF!+#REF!+#REF!+#REF!+#REF!</f>
        <v>#REF!</v>
      </c>
      <c r="E35" s="26" t="e">
        <f>#REF!+#REF!+#REF!+#REF!+#REF!+#REF!+#REF!</f>
        <v>#REF!</v>
      </c>
      <c r="F35" s="172">
        <v>0</v>
      </c>
      <c r="G35" s="172">
        <v>0</v>
      </c>
    </row>
    <row r="36" spans="1:7" ht="12.75">
      <c r="A36" s="18"/>
      <c r="B36" s="19" t="s">
        <v>33</v>
      </c>
      <c r="C36" s="26" t="e">
        <f>#REF!+#REF!+#REF!+#REF!+#REF!+#REF!+#REF!</f>
        <v>#REF!</v>
      </c>
      <c r="D36" s="26" t="e">
        <f>#REF!+#REF!+#REF!+#REF!+#REF!+#REF!+#REF!</f>
        <v>#REF!</v>
      </c>
      <c r="E36" s="26" t="e">
        <f>#REF!+#REF!+#REF!+#REF!+#REF!+#REF!+#REF!</f>
        <v>#REF!</v>
      </c>
      <c r="F36" s="172">
        <v>12292.02</v>
      </c>
      <c r="G36" s="172">
        <v>10526.64</v>
      </c>
    </row>
    <row r="37" spans="1:7" ht="12.75">
      <c r="A37" s="18"/>
      <c r="B37" s="19" t="s">
        <v>34</v>
      </c>
      <c r="C37" s="26" t="e">
        <f>#REF!+#REF!+#REF!+#REF!+#REF!+#REF!+#REF!</f>
        <v>#REF!</v>
      </c>
      <c r="D37" s="26" t="e">
        <f>#REF!+#REF!+#REF!+#REF!+#REF!+#REF!+#REF!</f>
        <v>#REF!</v>
      </c>
      <c r="E37" s="26" t="e">
        <f>#REF!+#REF!+#REF!+#REF!+#REF!+#REF!+#REF!</f>
        <v>#REF!</v>
      </c>
      <c r="F37" s="172">
        <v>4417.64</v>
      </c>
      <c r="G37" s="172">
        <v>3362.92</v>
      </c>
    </row>
    <row r="38" spans="1:7" ht="12.75">
      <c r="A38" s="20"/>
      <c r="B38" s="21" t="s">
        <v>35</v>
      </c>
      <c r="C38" s="26" t="e">
        <f>#REF!+#REF!+#REF!+#REF!+#REF!+#REF!+#REF!</f>
        <v>#REF!</v>
      </c>
      <c r="D38" s="26" t="e">
        <f>#REF!+#REF!+#REF!+#REF!+#REF!+#REF!+#REF!</f>
        <v>#REF!</v>
      </c>
      <c r="E38" s="26" t="e">
        <f>#REF!+#REF!+#REF!+#REF!+#REF!+#REF!+#REF!</f>
        <v>#REF!</v>
      </c>
      <c r="F38" s="172">
        <v>0</v>
      </c>
      <c r="G38" s="172">
        <v>0</v>
      </c>
    </row>
    <row r="39" spans="1:7" ht="12.75">
      <c r="A39" s="18"/>
      <c r="B39" s="19" t="s">
        <v>36</v>
      </c>
      <c r="C39" s="26" t="e">
        <f>#REF!+#REF!+#REF!+#REF!+#REF!+#REF!+#REF!</f>
        <v>#REF!</v>
      </c>
      <c r="D39" s="26" t="e">
        <f>#REF!+#REF!+#REF!+#REF!+#REF!+#REF!+#REF!</f>
        <v>#REF!</v>
      </c>
      <c r="E39" s="26" t="e">
        <f>#REF!+#REF!+#REF!+#REF!+#REF!+#REF!+#REF!</f>
        <v>#REF!</v>
      </c>
      <c r="F39" s="172">
        <v>0</v>
      </c>
      <c r="G39" s="172">
        <v>0</v>
      </c>
    </row>
    <row r="40" spans="1:7" ht="12.75">
      <c r="A40" s="18"/>
      <c r="B40" s="19" t="s">
        <v>82</v>
      </c>
      <c r="C40" s="26"/>
      <c r="D40" s="26"/>
      <c r="E40" s="26"/>
      <c r="F40" s="172">
        <v>0</v>
      </c>
      <c r="G40" s="172">
        <v>0</v>
      </c>
    </row>
    <row r="41" spans="1:7" ht="12.75">
      <c r="A41" s="18"/>
      <c r="B41" s="19" t="s">
        <v>37</v>
      </c>
      <c r="C41" s="26" t="e">
        <f>#REF!+#REF!+#REF!+#REF!+#REF!+#REF!+#REF!</f>
        <v>#REF!</v>
      </c>
      <c r="D41" s="26" t="e">
        <f>#REF!+#REF!+#REF!+#REF!+#REF!+#REF!+#REF!</f>
        <v>#REF!</v>
      </c>
      <c r="E41" s="26" t="e">
        <f>#REF!+#REF!+#REF!+#REF!+#REF!+#REF!+#REF!</f>
        <v>#REF!</v>
      </c>
      <c r="F41" s="172">
        <v>55.02</v>
      </c>
      <c r="G41" s="172">
        <v>131.25</v>
      </c>
    </row>
    <row r="42" spans="1:7" ht="13.5" thickBot="1">
      <c r="A42" s="22"/>
      <c r="B42" s="23" t="s">
        <v>38</v>
      </c>
      <c r="C42" s="28" t="e">
        <f>#REF!+#REF!+#REF!+#REF!+#REF!+#REF!+#REF!</f>
        <v>#REF!</v>
      </c>
      <c r="D42" s="29" t="e">
        <f>#REF!+#REF!+#REF!+#REF!+#REF!+#REF!+#REF!</f>
        <v>#REF!</v>
      </c>
      <c r="E42" s="29" t="e">
        <f>#REF!+#REF!+#REF!+#REF!+#REF!+#REF!+#REF!</f>
        <v>#REF!</v>
      </c>
      <c r="F42" s="174">
        <v>0</v>
      </c>
      <c r="G42" s="174">
        <v>166.64</v>
      </c>
    </row>
    <row r="43" spans="1:7" ht="13.5" thickBot="1">
      <c r="A43" s="12"/>
      <c r="B43" s="13" t="s">
        <v>39</v>
      </c>
      <c r="C43" s="30" t="e">
        <f>C44+C45</f>
        <v>#REF!</v>
      </c>
      <c r="D43" s="30" t="e">
        <f>D44+D45</f>
        <v>#REF!</v>
      </c>
      <c r="E43" s="30" t="e">
        <f>E44+E45</f>
        <v>#REF!</v>
      </c>
      <c r="F43" s="171">
        <f>(F44++F45)</f>
        <v>10</v>
      </c>
      <c r="G43" s="171">
        <f>(G44++G45)</f>
        <v>0</v>
      </c>
    </row>
    <row r="44" spans="1:7" ht="12.75">
      <c r="A44" s="15"/>
      <c r="B44" s="16" t="s">
        <v>40</v>
      </c>
      <c r="C44" s="26" t="e">
        <f>#REF!+#REF!+#REF!+#REF!+#REF!+#REF!+#REF!</f>
        <v>#REF!</v>
      </c>
      <c r="D44" s="26" t="e">
        <f>#REF!+#REF!+#REF!+#REF!+#REF!+#REF!+#REF!</f>
        <v>#REF!</v>
      </c>
      <c r="E44" s="26" t="e">
        <f>#REF!+#REF!+#REF!+#REF!+#REF!+#REF!+#REF!</f>
        <v>#REF!</v>
      </c>
      <c r="F44" s="172">
        <v>0</v>
      </c>
      <c r="G44" s="172">
        <v>0</v>
      </c>
    </row>
    <row r="45" spans="1:7" ht="13.5" thickBot="1">
      <c r="A45" s="22"/>
      <c r="B45" s="23" t="s">
        <v>41</v>
      </c>
      <c r="C45" s="26" t="e">
        <f>#REF!+#REF!+#REF!+#REF!+#REF!+#REF!+#REF!</f>
        <v>#REF!</v>
      </c>
      <c r="D45" s="26" t="e">
        <f>#REF!+#REF!+#REF!+#REF!+#REF!+#REF!+#REF!</f>
        <v>#REF!</v>
      </c>
      <c r="E45" s="26" t="e">
        <f>#REF!+#REF!+#REF!+#REF!+#REF!+#REF!+#REF!</f>
        <v>#REF!</v>
      </c>
      <c r="F45" s="172">
        <v>10</v>
      </c>
      <c r="G45" s="172">
        <v>0</v>
      </c>
    </row>
    <row r="46" spans="1:7" ht="13.5" thickBot="1">
      <c r="A46" s="9"/>
      <c r="B46" s="10" t="s">
        <v>42</v>
      </c>
      <c r="C46" s="31" t="e">
        <f>C47+C48+C49+C50+C51+C52</f>
        <v>#REF!</v>
      </c>
      <c r="D46" s="25" t="e">
        <f>D47+D48+D49+D50+D51+D52</f>
        <v>#REF!</v>
      </c>
      <c r="E46" s="25" t="e">
        <f>E47+E48+E49+E50+E51+E52</f>
        <v>#REF!</v>
      </c>
      <c r="F46" s="173">
        <f>(F47+F48+F49+F50+F51+F52)</f>
        <v>1867.66</v>
      </c>
      <c r="G46" s="173">
        <f>(G47+G48+G49+G50+G51+G52)</f>
        <v>438.15000000000003</v>
      </c>
    </row>
    <row r="47" spans="1:7" ht="12.75">
      <c r="A47" s="20"/>
      <c r="B47" s="21" t="s">
        <v>43</v>
      </c>
      <c r="C47" s="32" t="e">
        <f>#REF!+#REF!+#REF!+#REF!+#REF!+#REF!+#REF!</f>
        <v>#REF!</v>
      </c>
      <c r="D47" s="32" t="e">
        <f>#REF!+#REF!+#REF!+#REF!+#REF!+#REF!+#REF!</f>
        <v>#REF!</v>
      </c>
      <c r="E47" s="32" t="e">
        <f>#REF!+#REF!+#REF!+#REF!+#REF!+#REF!+#REF!</f>
        <v>#REF!</v>
      </c>
      <c r="F47" s="172">
        <v>0</v>
      </c>
      <c r="G47" s="172">
        <v>0</v>
      </c>
    </row>
    <row r="48" spans="1:7" ht="12.75">
      <c r="A48" s="18"/>
      <c r="B48" s="19" t="s">
        <v>44</v>
      </c>
      <c r="C48" s="33" t="e">
        <f>#REF!+#REF!+#REF!+#REF!+#REF!+#REF!+#REF!</f>
        <v>#REF!</v>
      </c>
      <c r="D48" s="33" t="e">
        <f>#REF!+#REF!+#REF!+#REF!+#REF!+#REF!+#REF!</f>
        <v>#REF!</v>
      </c>
      <c r="E48" s="33" t="e">
        <f>#REF!+#REF!+#REF!+#REF!+#REF!+#REF!+#REF!</f>
        <v>#REF!</v>
      </c>
      <c r="F48" s="205">
        <v>0</v>
      </c>
      <c r="G48" s="205">
        <v>0</v>
      </c>
    </row>
    <row r="49" spans="1:7" ht="12.75">
      <c r="A49" s="113"/>
      <c r="B49" s="114" t="s">
        <v>45</v>
      </c>
      <c r="C49" s="35" t="e">
        <f>#REF!+#REF!+#REF!+#REF!+#REF!+#REF!+#REF!</f>
        <v>#REF!</v>
      </c>
      <c r="D49" s="35" t="e">
        <f>#REF!+#REF!+#REF!+#REF!+#REF!+#REF!+#REF!</f>
        <v>#REF!</v>
      </c>
      <c r="E49" s="35" t="e">
        <f>#REF!+#REF!+#REF!+#REF!+#REF!+#REF!+#REF!</f>
        <v>#REF!</v>
      </c>
      <c r="F49" s="180">
        <v>1867.66</v>
      </c>
      <c r="G49" s="180">
        <v>45.6</v>
      </c>
    </row>
    <row r="50" spans="1:7" ht="12.75">
      <c r="A50" s="61"/>
      <c r="B50" s="61" t="s">
        <v>46</v>
      </c>
      <c r="C50" s="108" t="e">
        <f>#REF!+#REF!+#REF!+#REF!+#REF!+#REF!+#REF!</f>
        <v>#REF!</v>
      </c>
      <c r="D50" s="108" t="e">
        <f>#REF!+#REF!+#REF!+#REF!+#REF!+#REF!+#REF!</f>
        <v>#REF!</v>
      </c>
      <c r="E50" s="108" t="e">
        <f>#REF!+#REF!+#REF!+#REF!+#REF!+#REF!+#REF!</f>
        <v>#REF!</v>
      </c>
      <c r="F50" s="202">
        <v>0</v>
      </c>
      <c r="G50" s="202">
        <v>392.55</v>
      </c>
    </row>
    <row r="51" spans="1:7" ht="12.75">
      <c r="A51" s="61"/>
      <c r="B51" s="61" t="s">
        <v>47</v>
      </c>
      <c r="C51" s="108" t="e">
        <f>#REF!+#REF!+#REF!+#REF!+#REF!+#REF!+#REF!</f>
        <v>#REF!</v>
      </c>
      <c r="D51" s="108" t="e">
        <f>#REF!+#REF!+#REF!+#REF!+#REF!+#REF!+#REF!</f>
        <v>#REF!</v>
      </c>
      <c r="E51" s="108" t="e">
        <f>#REF!+#REF!+#REF!+#REF!+#REF!+#REF!+#REF!</f>
        <v>#REF!</v>
      </c>
      <c r="F51" s="202">
        <v>0</v>
      </c>
      <c r="G51" s="202">
        <v>0</v>
      </c>
    </row>
    <row r="52" spans="1:7" ht="12.75">
      <c r="A52" s="61"/>
      <c r="B52" s="61" t="s">
        <v>48</v>
      </c>
      <c r="C52" s="108" t="e">
        <f>#REF!+#REF!+#REF!+#REF!+#REF!+#REF!+#REF!</f>
        <v>#REF!</v>
      </c>
      <c r="D52" s="108" t="e">
        <f>#REF!+#REF!+#REF!+#REF!+#REF!+#REF!+#REF!</f>
        <v>#REF!</v>
      </c>
      <c r="E52" s="108" t="e">
        <f>#REF!+#REF!+#REF!+#REF!+#REF!+#REF!+#REF!</f>
        <v>#REF!</v>
      </c>
      <c r="F52" s="202">
        <v>0</v>
      </c>
      <c r="G52" s="202">
        <v>0</v>
      </c>
    </row>
    <row r="53" spans="1:7" ht="13.5" thickBot="1">
      <c r="A53" s="75"/>
      <c r="B53" s="76" t="s">
        <v>49</v>
      </c>
      <c r="C53" s="81" t="e">
        <f>C54+C55+C56+C57+C58+C59+C60+C63+C64</f>
        <v>#REF!</v>
      </c>
      <c r="D53" s="81" t="e">
        <f>D54+D55+D56+D57+D58+D59+D60+D63+D64</f>
        <v>#REF!</v>
      </c>
      <c r="E53" s="81" t="e">
        <f>E54+E55+E56+E57+E58+E59+E60+E63+E64</f>
        <v>#REF!</v>
      </c>
      <c r="F53" s="177">
        <f>(F54+F55+F56+F57+F58+F59+F60+F61+F62+F63+F64+F65)</f>
        <v>25473.379999999997</v>
      </c>
      <c r="G53" s="177">
        <f>(G54+G55+G56+G57+G58+G59+G60+G61+G62+G63+G64+G65)</f>
        <v>22283.27</v>
      </c>
    </row>
    <row r="54" spans="1:7" ht="12.75">
      <c r="A54" s="94"/>
      <c r="B54" s="82" t="s">
        <v>50</v>
      </c>
      <c r="C54" s="83" t="e">
        <f>#REF!+#REF!+#REF!+#REF!+#REF!+#REF!+#REF!</f>
        <v>#REF!</v>
      </c>
      <c r="D54" s="83" t="e">
        <f>#REF!+#REF!+#REF!+#REF!+#REF!+#REF!+#REF!</f>
        <v>#REF!</v>
      </c>
      <c r="E54" s="83" t="e">
        <f>#REF!+#REF!+#REF!+#REF!+#REF!+#REF!+#REF!</f>
        <v>#REF!</v>
      </c>
      <c r="F54" s="178">
        <v>563</v>
      </c>
      <c r="G54" s="178">
        <v>1617</v>
      </c>
    </row>
    <row r="55" spans="1:7" ht="12.75">
      <c r="A55" s="95"/>
      <c r="B55" s="84" t="s">
        <v>51</v>
      </c>
      <c r="C55" s="26" t="e">
        <f>#REF!+#REF!+#REF!+#REF!+#REF!+#REF!+#REF!</f>
        <v>#REF!</v>
      </c>
      <c r="D55" s="26" t="e">
        <f>#REF!+#REF!+#REF!+#REF!+#REF!+#REF!+#REF!</f>
        <v>#REF!</v>
      </c>
      <c r="E55" s="26" t="e">
        <f>#REF!+#REF!+#REF!+#REF!+#REF!+#REF!+#REF!</f>
        <v>#REF!</v>
      </c>
      <c r="F55" s="172">
        <v>0</v>
      </c>
      <c r="G55" s="172">
        <v>0</v>
      </c>
    </row>
    <row r="56" spans="1:7" ht="12.75">
      <c r="A56" s="96"/>
      <c r="B56" s="85" t="s">
        <v>52</v>
      </c>
      <c r="C56" s="26" t="e">
        <f>#REF!+#REF!+#REF!+#REF!+#REF!+#REF!+#REF!</f>
        <v>#REF!</v>
      </c>
      <c r="D56" s="26" t="e">
        <f>#REF!+#REF!+#REF!+#REF!+#REF!+#REF!+#REF!</f>
        <v>#REF!</v>
      </c>
      <c r="E56" s="26" t="e">
        <f>#REF!+#REF!+#REF!+#REF!+#REF!+#REF!+#REF!</f>
        <v>#REF!</v>
      </c>
      <c r="F56" s="172">
        <v>0</v>
      </c>
      <c r="G56" s="172">
        <v>0</v>
      </c>
    </row>
    <row r="57" spans="1:7" ht="12.75">
      <c r="A57" s="96"/>
      <c r="B57" s="85" t="s">
        <v>53</v>
      </c>
      <c r="C57" s="26" t="e">
        <f>#REF!+#REF!+#REF!+#REF!+#REF!+#REF!+#REF!</f>
        <v>#REF!</v>
      </c>
      <c r="D57" s="26" t="e">
        <f>#REF!+#REF!+#REF!+#REF!+#REF!+#REF!+#REF!</f>
        <v>#REF!</v>
      </c>
      <c r="E57" s="26" t="e">
        <f>#REF!+#REF!+#REF!+#REF!+#REF!+#REF!+#REF!</f>
        <v>#REF!</v>
      </c>
      <c r="F57" s="172">
        <v>7215.59</v>
      </c>
      <c r="G57" s="172">
        <v>10675.22</v>
      </c>
    </row>
    <row r="58" spans="1:7" ht="12.75">
      <c r="A58" s="96"/>
      <c r="B58" s="85" t="s">
        <v>54</v>
      </c>
      <c r="C58" s="26" t="e">
        <f>#REF!+#REF!+#REF!+#REF!+#REF!+#REF!+#REF!</f>
        <v>#REF!</v>
      </c>
      <c r="D58" s="26" t="e">
        <f>#REF!+#REF!+#REF!+#REF!+#REF!+#REF!+#REF!</f>
        <v>#REF!</v>
      </c>
      <c r="E58" s="26" t="e">
        <f>#REF!+#REF!+#REF!+#REF!+#REF!+#REF!+#REF!</f>
        <v>#REF!</v>
      </c>
      <c r="F58" s="172">
        <v>0</v>
      </c>
      <c r="G58" s="172">
        <v>0</v>
      </c>
    </row>
    <row r="59" spans="1:7" ht="12.75">
      <c r="A59" s="95"/>
      <c r="B59" s="84" t="s">
        <v>55</v>
      </c>
      <c r="C59" s="26" t="e">
        <f>#REF!+#REF!+#REF!+#REF!+#REF!+#REF!+#REF!</f>
        <v>#REF!</v>
      </c>
      <c r="D59" s="26" t="e">
        <f>#REF!+#REF!+#REF!+#REF!+#REF!+#REF!+#REF!</f>
        <v>#REF!</v>
      </c>
      <c r="E59" s="26" t="e">
        <f>#REF!+#REF!+#REF!+#REF!+#REF!+#REF!+#REF!</f>
        <v>#REF!</v>
      </c>
      <c r="F59" s="172">
        <v>0</v>
      </c>
      <c r="G59" s="172">
        <v>0</v>
      </c>
    </row>
    <row r="60" spans="1:7" ht="12.75">
      <c r="A60" s="96"/>
      <c r="B60" s="85" t="s">
        <v>56</v>
      </c>
      <c r="C60" s="26" t="e">
        <f>#REF!+#REF!+#REF!+#REF!+#REF!+#REF!+#REF!</f>
        <v>#REF!</v>
      </c>
      <c r="D60" s="26" t="e">
        <f>#REF!+#REF!+#REF!+#REF!+#REF!+#REF!+#REF!</f>
        <v>#REF!</v>
      </c>
      <c r="E60" s="26" t="e">
        <f>#REF!+#REF!+#REF!+#REF!+#REF!+#REF!+#REF!</f>
        <v>#REF!</v>
      </c>
      <c r="F60" s="172">
        <v>1905.37</v>
      </c>
      <c r="G60" s="172">
        <v>1182.84</v>
      </c>
    </row>
    <row r="61" spans="1:7" ht="12.75">
      <c r="A61" s="96"/>
      <c r="B61" s="85" t="s">
        <v>98</v>
      </c>
      <c r="C61" s="26"/>
      <c r="D61" s="26"/>
      <c r="E61" s="26"/>
      <c r="F61" s="172">
        <v>5358.84</v>
      </c>
      <c r="G61" s="172">
        <v>0</v>
      </c>
    </row>
    <row r="62" spans="1:7" ht="12.75">
      <c r="A62" s="96"/>
      <c r="B62" s="85" t="s">
        <v>95</v>
      </c>
      <c r="C62" s="26"/>
      <c r="D62" s="26"/>
      <c r="E62" s="26"/>
      <c r="F62" s="172">
        <v>778.21</v>
      </c>
      <c r="G62" s="172">
        <v>319.72</v>
      </c>
    </row>
    <row r="63" spans="1:7" ht="12.75">
      <c r="A63" s="96"/>
      <c r="B63" s="85" t="s">
        <v>57</v>
      </c>
      <c r="C63" s="26" t="e">
        <f>#REF!+#REF!+#REF!+#REF!+#REF!+#REF!+#REF!</f>
        <v>#REF!</v>
      </c>
      <c r="D63" s="26" t="e">
        <f>#REF!+#REF!+#REF!+#REF!+#REF!+#REF!+#REF!</f>
        <v>#REF!</v>
      </c>
      <c r="E63" s="26" t="e">
        <f>#REF!+#REF!+#REF!+#REF!+#REF!+#REF!+#REF!</f>
        <v>#REF!</v>
      </c>
      <c r="F63" s="172">
        <v>2420.33</v>
      </c>
      <c r="G63" s="172">
        <v>1683.93</v>
      </c>
    </row>
    <row r="64" spans="1:7" ht="13.5" thickBot="1">
      <c r="A64" s="97"/>
      <c r="B64" s="86" t="s">
        <v>58</v>
      </c>
      <c r="C64" s="28" t="e">
        <f>#REF!+#REF!+#REF!+#REF!+#REF!+#REF!+#REF!</f>
        <v>#REF!</v>
      </c>
      <c r="D64" s="29" t="e">
        <f>#REF!+#REF!+#REF!+#REF!+#REF!+#REF!+#REF!</f>
        <v>#REF!</v>
      </c>
      <c r="E64" s="29" t="e">
        <f>#REF!+#REF!+#REF!+#REF!+#REF!+#REF!+#REF!</f>
        <v>#REF!</v>
      </c>
      <c r="F64" s="174">
        <v>7232.04</v>
      </c>
      <c r="G64" s="174">
        <v>6804.56</v>
      </c>
    </row>
    <row r="65" spans="1:7" ht="13.5" thickBot="1">
      <c r="A65" s="145"/>
      <c r="B65" s="146" t="s">
        <v>94</v>
      </c>
      <c r="C65" s="147"/>
      <c r="D65" s="148"/>
      <c r="E65" s="148"/>
      <c r="F65" s="179">
        <v>0</v>
      </c>
      <c r="G65" s="179">
        <v>0</v>
      </c>
    </row>
    <row r="66" spans="1:7" ht="16.5" thickBot="1">
      <c r="A66" s="98"/>
      <c r="B66" s="87" t="s">
        <v>59</v>
      </c>
      <c r="C66" s="7" t="e">
        <f>C67</f>
        <v>#REF!</v>
      </c>
      <c r="D66" s="7" t="e">
        <f>D67</f>
        <v>#REF!</v>
      </c>
      <c r="E66" s="7" t="e">
        <f>E67</f>
        <v>#REF!</v>
      </c>
      <c r="F66" s="203">
        <f>(F67)</f>
        <v>1656.09</v>
      </c>
      <c r="G66" s="203">
        <f>(G67)</f>
        <v>493.07</v>
      </c>
    </row>
    <row r="67" spans="1:7" ht="13.5" thickBot="1">
      <c r="A67" s="99"/>
      <c r="B67" s="88" t="s">
        <v>60</v>
      </c>
      <c r="C67" s="25" t="e">
        <f>C68+C69+C70</f>
        <v>#REF!</v>
      </c>
      <c r="D67" s="25" t="e">
        <f>D68+D69+D70</f>
        <v>#REF!</v>
      </c>
      <c r="E67" s="25" t="e">
        <f>E68+E69+E70</f>
        <v>#REF!</v>
      </c>
      <c r="F67" s="173">
        <f>(F68+F69+F70+F71+F72)</f>
        <v>1656.09</v>
      </c>
      <c r="G67" s="173">
        <f>(G68+G69+G70+G71+G72)</f>
        <v>493.07</v>
      </c>
    </row>
    <row r="68" spans="1:7" ht="12.75">
      <c r="A68" s="100"/>
      <c r="B68" s="89" t="s">
        <v>61</v>
      </c>
      <c r="C68" s="26" t="e">
        <f>#REF!+#REF!+#REF!+#REF!+#REF!+#REF!+#REF!</f>
        <v>#REF!</v>
      </c>
      <c r="D68" s="26" t="e">
        <f>#REF!+#REF!+#REF!+#REF!+#REF!+#REF!+#REF!</f>
        <v>#REF!</v>
      </c>
      <c r="E68" s="26" t="e">
        <f>#REF!+#REF!+#REF!+#REF!+#REF!+#REF!+#REF!</f>
        <v>#REF!</v>
      </c>
      <c r="F68" s="172">
        <v>0</v>
      </c>
      <c r="G68" s="172">
        <v>0</v>
      </c>
    </row>
    <row r="69" spans="1:7" ht="12.75">
      <c r="A69" s="96"/>
      <c r="B69" s="85" t="s">
        <v>62</v>
      </c>
      <c r="C69" s="26" t="e">
        <f>#REF!+#REF!+#REF!+#REF!+#REF!+#REF!+#REF!</f>
        <v>#REF!</v>
      </c>
      <c r="D69" s="26" t="e">
        <f>#REF!+#REF!+#REF!+#REF!+#REF!+#REF!+#REF!</f>
        <v>#REF!</v>
      </c>
      <c r="E69" s="26" t="e">
        <f>#REF!+#REF!+#REF!+#REF!+#REF!+#REF!+#REF!</f>
        <v>#REF!</v>
      </c>
      <c r="F69" s="172">
        <v>0</v>
      </c>
      <c r="G69" s="172">
        <v>0</v>
      </c>
    </row>
    <row r="70" spans="1:7" ht="12.75">
      <c r="A70" s="105"/>
      <c r="B70" s="106" t="s">
        <v>96</v>
      </c>
      <c r="C70" s="35" t="e">
        <f>#REF!+#REF!+#REF!+#REF!+#REF!+#REF!+#REF!</f>
        <v>#REF!</v>
      </c>
      <c r="D70" s="107" t="e">
        <f>#REF!+#REF!+#REF!+#REF!+#REF!+#REF!+#REF!</f>
        <v>#REF!</v>
      </c>
      <c r="E70" s="107" t="e">
        <f>#REF!+#REF!+#REF!+#REF!+#REF!+#REF!+#REF!</f>
        <v>#REF!</v>
      </c>
      <c r="F70" s="180">
        <v>0</v>
      </c>
      <c r="G70" s="180">
        <v>0</v>
      </c>
    </row>
    <row r="71" spans="1:7" ht="12.75">
      <c r="A71" s="150"/>
      <c r="B71" s="106" t="s">
        <v>63</v>
      </c>
      <c r="C71" s="151"/>
      <c r="D71" s="151"/>
      <c r="E71" s="151"/>
      <c r="F71" s="206">
        <v>1620.09</v>
      </c>
      <c r="G71" s="206">
        <v>299.87</v>
      </c>
    </row>
    <row r="72" spans="1:7" ht="12.75">
      <c r="A72" s="61"/>
      <c r="B72" s="61" t="s">
        <v>97</v>
      </c>
      <c r="C72" s="108"/>
      <c r="D72" s="108"/>
      <c r="E72" s="108"/>
      <c r="F72" s="202">
        <v>36</v>
      </c>
      <c r="G72" s="202">
        <v>193.2</v>
      </c>
    </row>
    <row r="73" spans="1:7" ht="15.75">
      <c r="A73" s="109"/>
      <c r="B73" s="110" t="s">
        <v>64</v>
      </c>
      <c r="C73" s="111" t="e">
        <f>#REF!+#REF!+#REF!+#REF!+#REF!+#REF!+#REF!</f>
        <v>#REF!</v>
      </c>
      <c r="D73" s="111" t="e">
        <f>#REF!+#REF!+#REF!+#REF!+#REF!+#REF!+#REF!</f>
        <v>#REF!</v>
      </c>
      <c r="E73" s="111" t="e">
        <f>#REF!+#REF!+#REF!+#REF!+#REF!+#REF!+#REF!</f>
        <v>#REF!</v>
      </c>
      <c r="F73" s="207">
        <v>0</v>
      </c>
      <c r="G73" s="207">
        <v>0</v>
      </c>
    </row>
    <row r="74" spans="1:7" ht="16.5" thickBot="1">
      <c r="A74" s="102"/>
      <c r="B74" s="103" t="s">
        <v>65</v>
      </c>
      <c r="C74" s="92" t="e">
        <f>C4+C73</f>
        <v>#REF!</v>
      </c>
      <c r="D74" s="92" t="e">
        <f>D4+D73</f>
        <v>#REF!</v>
      </c>
      <c r="E74" s="92" t="e">
        <f>E4+E73</f>
        <v>#REF!</v>
      </c>
      <c r="F74" s="204">
        <f>(F66+F73+F22+F9+F5)</f>
        <v>340754.55</v>
      </c>
      <c r="G74" s="204">
        <f>(G66+G73+G22+G9+G5)</f>
        <v>334858.17000000004</v>
      </c>
    </row>
    <row r="75" spans="1:6" ht="12.75">
      <c r="A75" s="40"/>
      <c r="B75" s="40"/>
      <c r="C75" s="41"/>
      <c r="D75" s="42"/>
      <c r="E75" s="42"/>
      <c r="F75" s="42"/>
    </row>
    <row r="76" spans="1:6" ht="12.75">
      <c r="A76" s="40"/>
      <c r="B76" s="40"/>
      <c r="C76" s="41"/>
      <c r="D76" s="42"/>
      <c r="E76" s="42"/>
      <c r="F76" s="42"/>
    </row>
    <row r="77" spans="1:6" ht="12.75">
      <c r="A77" s="40"/>
      <c r="B77" s="40"/>
      <c r="C77" s="41"/>
      <c r="D77" s="42"/>
      <c r="E77" s="42"/>
      <c r="F77" s="42"/>
    </row>
    <row r="78" spans="1:6" ht="13.5" thickBot="1">
      <c r="A78" s="40"/>
      <c r="B78" s="40"/>
      <c r="C78" s="41"/>
      <c r="D78" s="42"/>
      <c r="E78" s="42"/>
      <c r="F78" s="42"/>
    </row>
    <row r="79" spans="1:7" ht="50.25" customHeight="1" thickBot="1">
      <c r="A79" s="208" t="s">
        <v>92</v>
      </c>
      <c r="B79" s="208"/>
      <c r="C79" s="43" t="s">
        <v>1</v>
      </c>
      <c r="D79" s="43" t="s">
        <v>2</v>
      </c>
      <c r="E79" s="43" t="s">
        <v>3</v>
      </c>
      <c r="F79" s="161" t="s">
        <v>100</v>
      </c>
      <c r="G79" s="162" t="s">
        <v>101</v>
      </c>
    </row>
    <row r="80" spans="1:7" ht="16.5" thickBot="1">
      <c r="A80" s="44" t="s">
        <v>69</v>
      </c>
      <c r="B80" s="45"/>
      <c r="C80" s="46" t="e">
        <f>C81+C84</f>
        <v>#REF!</v>
      </c>
      <c r="D80" s="46" t="e">
        <f>D81+D84</f>
        <v>#REF!</v>
      </c>
      <c r="E80" s="46" t="e">
        <f>E81+E84</f>
        <v>#REF!</v>
      </c>
      <c r="F80" s="181">
        <f>(F81+F84+F89+F90)</f>
        <v>61806.75</v>
      </c>
      <c r="G80" s="181">
        <f>(G81+G84+G89+G90)</f>
        <v>56674.14</v>
      </c>
    </row>
    <row r="81" spans="1:7" ht="16.5" thickBot="1">
      <c r="A81" s="14"/>
      <c r="B81" s="8" t="s">
        <v>70</v>
      </c>
      <c r="C81" s="7" t="e">
        <f aca="true" t="shared" si="0" ref="C81:E82">C82</f>
        <v>#REF!</v>
      </c>
      <c r="D81" s="7" t="e">
        <f t="shared" si="0"/>
        <v>#REF!</v>
      </c>
      <c r="E81" s="7" t="e">
        <f t="shared" si="0"/>
        <v>#REF!</v>
      </c>
      <c r="F81" s="164">
        <f>(F83)</f>
        <v>61805.74</v>
      </c>
      <c r="G81" s="164">
        <f>(G83)</f>
        <v>56672.87</v>
      </c>
    </row>
    <row r="82" spans="1:7" ht="13.5" thickBot="1">
      <c r="A82" s="9"/>
      <c r="B82" s="10" t="s">
        <v>71</v>
      </c>
      <c r="C82" s="11" t="e">
        <f t="shared" si="0"/>
        <v>#REF!</v>
      </c>
      <c r="D82" s="11" t="e">
        <f t="shared" si="0"/>
        <v>#REF!</v>
      </c>
      <c r="E82" s="11" t="e">
        <f t="shared" si="0"/>
        <v>#REF!</v>
      </c>
      <c r="F82" s="189">
        <f>(F83)</f>
        <v>61805.74</v>
      </c>
      <c r="G82" s="189">
        <f>(G83)</f>
        <v>56672.87</v>
      </c>
    </row>
    <row r="83" spans="1:7" ht="13.5" thickBot="1">
      <c r="A83" s="47"/>
      <c r="B83" s="48" t="s">
        <v>72</v>
      </c>
      <c r="C83" s="49" t="e">
        <f>#REF!+#REF!+#REF!+#REF!+#REF!+#REF!+#REF!</f>
        <v>#REF!</v>
      </c>
      <c r="D83" s="49" t="e">
        <f>#REF!+#REF!+#REF!+#REF!+#REF!+#REF!+#REF!</f>
        <v>#REF!</v>
      </c>
      <c r="E83" s="49" t="e">
        <f>#REF!+#REF!+#REF!+#REF!+#REF!+#REF!+#REF!</f>
        <v>#REF!</v>
      </c>
      <c r="F83" s="190">
        <v>61805.74</v>
      </c>
      <c r="G83" s="190">
        <v>56672.87</v>
      </c>
    </row>
    <row r="84" spans="1:7" ht="16.5" thickBot="1">
      <c r="A84" s="14"/>
      <c r="B84" s="8" t="s">
        <v>73</v>
      </c>
      <c r="C84" s="7" t="e">
        <f>C85</f>
        <v>#REF!</v>
      </c>
      <c r="D84" s="7" t="e">
        <f>D85</f>
        <v>#REF!</v>
      </c>
      <c r="E84" s="7" t="e">
        <f>E85</f>
        <v>#REF!</v>
      </c>
      <c r="F84" s="164">
        <v>0</v>
      </c>
      <c r="G84" s="164">
        <v>0</v>
      </c>
    </row>
    <row r="85" spans="1:7" ht="13.5" thickBot="1">
      <c r="A85" s="9"/>
      <c r="B85" s="50" t="s">
        <v>74</v>
      </c>
      <c r="C85" s="31" t="e">
        <f>C87+C88</f>
        <v>#REF!</v>
      </c>
      <c r="D85" s="31" t="e">
        <f>D87+D88</f>
        <v>#REF!</v>
      </c>
      <c r="E85" s="31" t="e">
        <f>E87+E88</f>
        <v>#REF!</v>
      </c>
      <c r="F85" s="191">
        <f>(F86+F87+F88)</f>
        <v>0</v>
      </c>
      <c r="G85" s="191">
        <f>(G86+G87+G88)</f>
        <v>0</v>
      </c>
    </row>
    <row r="86" spans="1:7" ht="12.75">
      <c r="A86" s="15"/>
      <c r="B86" s="51" t="s">
        <v>75</v>
      </c>
      <c r="C86" s="32" t="e">
        <f>#REF!+#REF!+#REF!+#REF!+#REF!+#REF!+#REF!</f>
        <v>#REF!</v>
      </c>
      <c r="D86" s="32" t="e">
        <f>#REF!+#REF!+#REF!+#REF!+#REF!+#REF!+#REF!</f>
        <v>#REF!</v>
      </c>
      <c r="E86" s="32" t="e">
        <f>#REF!+#REF!+#REF!+#REF!+#REF!+#REF!+#REF!</f>
        <v>#REF!</v>
      </c>
      <c r="F86" s="175">
        <v>0</v>
      </c>
      <c r="G86" s="175">
        <v>0</v>
      </c>
    </row>
    <row r="87" spans="1:7" ht="12.75">
      <c r="A87" s="15"/>
      <c r="B87" s="51" t="s">
        <v>76</v>
      </c>
      <c r="C87" s="32" t="e">
        <f>#REF!+#REF!+#REF!+#REF!+#REF!+#REF!+#REF!</f>
        <v>#REF!</v>
      </c>
      <c r="D87" s="32" t="e">
        <f>#REF!+#REF!+#REF!+#REF!+#REF!+#REF!+#REF!</f>
        <v>#REF!</v>
      </c>
      <c r="E87" s="32" t="e">
        <f>#REF!+#REF!+#REF!+#REF!+#REF!+#REF!+#REF!</f>
        <v>#REF!</v>
      </c>
      <c r="F87" s="175">
        <v>0</v>
      </c>
      <c r="G87" s="175">
        <v>0</v>
      </c>
    </row>
    <row r="88" spans="1:7" ht="13.5" thickBot="1">
      <c r="A88" s="36"/>
      <c r="B88" s="52" t="s">
        <v>77</v>
      </c>
      <c r="C88" s="37" t="e">
        <f>#REF!+#REF!+#REF!+#REF!+#REF!+#REF!+#REF!</f>
        <v>#REF!</v>
      </c>
      <c r="D88" s="37" t="e">
        <f>#REF!+#REF!+#REF!+#REF!+#REF!+#REF!+#REF!</f>
        <v>#REF!</v>
      </c>
      <c r="E88" s="37" t="e">
        <f>#REF!+#REF!+#REF!+#REF!+#REF!+#REF!+#REF!</f>
        <v>#REF!</v>
      </c>
      <c r="F88" s="192">
        <v>0</v>
      </c>
      <c r="G88" s="192">
        <v>0</v>
      </c>
    </row>
    <row r="89" spans="1:7" ht="13.5" thickTop="1">
      <c r="A89" s="113"/>
      <c r="B89" s="112" t="s">
        <v>99</v>
      </c>
      <c r="C89" s="35"/>
      <c r="D89" s="35"/>
      <c r="E89" s="35"/>
      <c r="F89" s="176">
        <v>0</v>
      </c>
      <c r="G89" s="176">
        <v>0</v>
      </c>
    </row>
    <row r="90" spans="1:7" ht="12.75">
      <c r="A90" s="113"/>
      <c r="B90" s="123" t="s">
        <v>93</v>
      </c>
      <c r="C90" s="35"/>
      <c r="D90" s="35"/>
      <c r="E90" s="35"/>
      <c r="F90" s="176">
        <v>1.01</v>
      </c>
      <c r="G90" s="176">
        <v>1.27</v>
      </c>
    </row>
    <row r="91" spans="1:7" ht="16.5" thickBot="1">
      <c r="A91" s="44">
        <v>300</v>
      </c>
      <c r="B91" s="45" t="s">
        <v>78</v>
      </c>
      <c r="C91" s="46" t="e">
        <f>C92+C95</f>
        <v>#REF!</v>
      </c>
      <c r="D91" s="46" t="e">
        <f>D92+D95</f>
        <v>#REF!</v>
      </c>
      <c r="E91" s="46" t="e">
        <f>E92+E95</f>
        <v>#REF!</v>
      </c>
      <c r="F91" s="188">
        <v>12495.3</v>
      </c>
      <c r="G91" s="188">
        <v>15485.85</v>
      </c>
    </row>
    <row r="92" spans="1:7" ht="16.5" thickBot="1">
      <c r="A92" s="39"/>
      <c r="B92" s="8" t="s">
        <v>79</v>
      </c>
      <c r="C92" s="7" t="e">
        <f>C80</f>
        <v>#REF!</v>
      </c>
      <c r="D92" s="7" t="e">
        <f>D80</f>
        <v>#REF!</v>
      </c>
      <c r="E92" s="7" t="e">
        <f>E80</f>
        <v>#REF!</v>
      </c>
      <c r="F92" s="164">
        <f>(F81+F84+F91+F90+F89)</f>
        <v>74302.04999999999</v>
      </c>
      <c r="G92" s="164">
        <f>(G81+G84+G91+G90+G89)</f>
        <v>72159.99</v>
      </c>
    </row>
    <row r="93" spans="1:6" ht="12.75">
      <c r="A93" s="1"/>
      <c r="B93" s="1"/>
      <c r="C93" s="1"/>
      <c r="D93" s="1"/>
      <c r="E93" s="1"/>
      <c r="F93" s="1"/>
    </row>
  </sheetData>
  <mergeCells count="2">
    <mergeCell ref="A3:B3"/>
    <mergeCell ref="A79:B7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2">
      <selection activeCell="G93" sqref="G93"/>
    </sheetView>
  </sheetViews>
  <sheetFormatPr defaultColWidth="9.00390625" defaultRowHeight="12.75"/>
  <cols>
    <col min="1" max="1" width="4.75390625" style="1" customWidth="1"/>
    <col min="2" max="2" width="52.25390625" style="1" customWidth="1"/>
    <col min="3" max="5" width="0" style="1" hidden="1" customWidth="1"/>
    <col min="6" max="6" width="11.00390625" style="1" customWidth="1"/>
    <col min="7" max="7" width="12.25390625" style="1" customWidth="1"/>
    <col min="8" max="16384" width="9.0039062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5.75">
      <c r="A2" s="3"/>
      <c r="B2" s="4" t="s">
        <v>0</v>
      </c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3"/>
    </row>
    <row r="4" spans="1:7" ht="51.75" thickBot="1">
      <c r="A4" s="208" t="s">
        <v>90</v>
      </c>
      <c r="B4" s="208"/>
      <c r="C4" s="5" t="s">
        <v>1</v>
      </c>
      <c r="D4" s="5" t="s">
        <v>2</v>
      </c>
      <c r="E4" s="5" t="s">
        <v>3</v>
      </c>
      <c r="F4" s="5" t="s">
        <v>100</v>
      </c>
      <c r="G4" s="5" t="s">
        <v>101</v>
      </c>
    </row>
    <row r="5" spans="1:7" ht="16.5" thickBot="1">
      <c r="A5" s="62" t="s">
        <v>4</v>
      </c>
      <c r="B5" s="6"/>
      <c r="C5" s="7" t="e">
        <f>C6+C10+C23+C67</f>
        <v>#REF!</v>
      </c>
      <c r="D5" s="7" t="e">
        <f>D6+D10+D23+D67</f>
        <v>#REF!</v>
      </c>
      <c r="E5" s="7" t="e">
        <f>E6+E10+E23+E67</f>
        <v>#REF!</v>
      </c>
      <c r="F5" s="116">
        <f>(F6+F10+F23+F67)</f>
        <v>704740.88</v>
      </c>
      <c r="G5" s="116">
        <f>(G6+G10+G23+G67)</f>
        <v>777713.7600000001</v>
      </c>
    </row>
    <row r="6" spans="1:7" ht="16.5" thickBot="1">
      <c r="A6" s="64"/>
      <c r="B6" s="56" t="s">
        <v>5</v>
      </c>
      <c r="C6" s="57" t="e">
        <f>C7+C8+C9</f>
        <v>#REF!</v>
      </c>
      <c r="D6" s="57" t="e">
        <f>D7+D8+D9</f>
        <v>#REF!</v>
      </c>
      <c r="E6" s="57" t="e">
        <f>E7+E8+E9</f>
        <v>#REF!</v>
      </c>
      <c r="F6" s="124">
        <f>(F7+F8+F9)</f>
        <v>355221.54</v>
      </c>
      <c r="G6" s="124">
        <f>(G7+G8+G9)</f>
        <v>387675.89</v>
      </c>
    </row>
    <row r="7" spans="1:7" ht="12.75">
      <c r="A7" s="63"/>
      <c r="B7" s="60" t="s">
        <v>6</v>
      </c>
      <c r="C7" s="58" t="e">
        <f>#REF!+#REF!+#REF!+#REF!+#REF!+#REF!+#REF!</f>
        <v>#REF!</v>
      </c>
      <c r="D7" s="58" t="e">
        <f>#REF!+#REF!+#REF!+#REF!+#REF!+#REF!+#REF!</f>
        <v>#REF!</v>
      </c>
      <c r="E7" s="58" t="e">
        <f>#REF!+#REF!+#REF!+#REF!+#REF!+#REF!+#REF!</f>
        <v>#REF!</v>
      </c>
      <c r="F7" s="125">
        <v>314789.49</v>
      </c>
      <c r="G7" s="125">
        <v>330904.5</v>
      </c>
    </row>
    <row r="8" spans="1:7" ht="12.75">
      <c r="A8" s="59"/>
      <c r="B8" s="60" t="s">
        <v>7</v>
      </c>
      <c r="C8" s="58" t="e">
        <f>#REF!+#REF!+#REF!+#REF!+#REF!+#REF!+#REF!</f>
        <v>#REF!</v>
      </c>
      <c r="D8" s="58" t="e">
        <f>#REF!+#REF!+#REF!+#REF!+#REF!+#REF!+#REF!</f>
        <v>#REF!</v>
      </c>
      <c r="E8" s="58" t="e">
        <f>#REF!+#REF!+#REF!+#REF!+#REF!+#REF!+#REF!</f>
        <v>#REF!</v>
      </c>
      <c r="F8" s="125">
        <v>30253.85</v>
      </c>
      <c r="G8" s="125">
        <v>29031.39</v>
      </c>
    </row>
    <row r="9" spans="1:7" ht="13.5" thickBot="1">
      <c r="A9" s="65"/>
      <c r="B9" s="66" t="s">
        <v>8</v>
      </c>
      <c r="C9" s="67" t="e">
        <f>#REF!+#REF!+#REF!+#REF!+#REF!+#REF!+#REF!</f>
        <v>#REF!</v>
      </c>
      <c r="D9" s="67" t="e">
        <f>#REF!+#REF!+#REF!+#REF!+#REF!+#REF!+#REF!</f>
        <v>#REF!</v>
      </c>
      <c r="E9" s="67" t="e">
        <f>#REF!+#REF!+#REF!+#REF!+#REF!+#REF!+#REF!</f>
        <v>#REF!</v>
      </c>
      <c r="F9" s="143">
        <v>10178.2</v>
      </c>
      <c r="G9" s="143">
        <v>27740</v>
      </c>
    </row>
    <row r="10" spans="1:7" ht="16.5" thickBot="1">
      <c r="A10" s="70"/>
      <c r="B10" s="71" t="s">
        <v>83</v>
      </c>
      <c r="C10" s="72" t="e">
        <f>C11+C12+C13+C14+C22</f>
        <v>#REF!</v>
      </c>
      <c r="D10" s="72" t="e">
        <f>D11+D12+D13+D14+D22</f>
        <v>#REF!</v>
      </c>
      <c r="E10" s="72" t="e">
        <f>E11+E12+E13+E14+E22</f>
        <v>#REF!</v>
      </c>
      <c r="F10" s="126">
        <f>(F11+F12+F13+F14)</f>
        <v>124245.38999999998</v>
      </c>
      <c r="G10" s="126">
        <f>(G11+G12+G13+G14)</f>
        <v>135889.05</v>
      </c>
    </row>
    <row r="11" spans="1:7" ht="12.75">
      <c r="A11" s="63"/>
      <c r="B11" s="68" t="s">
        <v>81</v>
      </c>
      <c r="C11" s="69" t="e">
        <f>#REF!+#REF!+#REF!+#REF!+#REF!+#REF!+#REF!</f>
        <v>#REF!</v>
      </c>
      <c r="D11" s="69" t="e">
        <f>#REF!+#REF!+#REF!+#REF!+#REF!+#REF!+#REF!</f>
        <v>#REF!</v>
      </c>
      <c r="E11" s="69" t="e">
        <f>#REF!+#REF!+#REF!+#REF!+#REF!+#REF!+#REF!</f>
        <v>#REF!</v>
      </c>
      <c r="F11" s="144">
        <v>26769.24</v>
      </c>
      <c r="G11" s="144">
        <v>28164.7</v>
      </c>
    </row>
    <row r="12" spans="1:7" ht="12.75">
      <c r="A12" s="59"/>
      <c r="B12" s="60" t="s">
        <v>9</v>
      </c>
      <c r="C12" s="58" t="e">
        <f>#REF!+#REF!+#REF!+#REF!+#REF!+#REF!+#REF!</f>
        <v>#REF!</v>
      </c>
      <c r="D12" s="58" t="e">
        <f>#REF!+#REF!+#REF!+#REF!+#REF!+#REF!+#REF!</f>
        <v>#REF!</v>
      </c>
      <c r="E12" s="58" t="e">
        <f>#REF!+#REF!+#REF!+#REF!+#REF!+#REF!+#REF!</f>
        <v>#REF!</v>
      </c>
      <c r="F12" s="125">
        <v>0</v>
      </c>
      <c r="G12" s="125">
        <v>0</v>
      </c>
    </row>
    <row r="13" spans="1:7" ht="12.75">
      <c r="A13" s="59"/>
      <c r="B13" s="60" t="s">
        <v>10</v>
      </c>
      <c r="C13" s="58" t="e">
        <f>#REF!+#REF!+#REF!+#REF!+#REF!+#REF!+#REF!</f>
        <v>#REF!</v>
      </c>
      <c r="D13" s="58" t="e">
        <f>#REF!+#REF!+#REF!+#REF!+#REF!+#REF!+#REF!</f>
        <v>#REF!</v>
      </c>
      <c r="E13" s="58" t="e">
        <f>#REF!+#REF!+#REF!+#REF!+#REF!+#REF!+#REF!</f>
        <v>#REF!</v>
      </c>
      <c r="F13" s="125">
        <v>9067.33</v>
      </c>
      <c r="G13" s="125">
        <v>10572.44</v>
      </c>
    </row>
    <row r="14" spans="1:7" ht="12.75">
      <c r="A14" s="59"/>
      <c r="B14" s="60" t="s">
        <v>11</v>
      </c>
      <c r="C14" s="58" t="e">
        <f>C15+C16+C17+C18+C19+C21</f>
        <v>#REF!</v>
      </c>
      <c r="D14" s="58" t="e">
        <f>D15+D16+D17+D18+D19+D21</f>
        <v>#REF!</v>
      </c>
      <c r="E14" s="58" t="e">
        <f>E15+E16+E17+E18+E19+E21</f>
        <v>#REF!</v>
      </c>
      <c r="F14" s="125">
        <f>(F15+F16+F17+F18+F19+F20+F21)</f>
        <v>88408.81999999999</v>
      </c>
      <c r="G14" s="125">
        <f>G15+G16+G17+G18+G19+G20+G21</f>
        <v>97151.91</v>
      </c>
    </row>
    <row r="15" spans="1:8" ht="12.75">
      <c r="A15" s="61"/>
      <c r="B15" s="16" t="s">
        <v>12</v>
      </c>
      <c r="C15" s="17" t="e">
        <f>#REF!+#REF!+#REF!+#REF!+#REF!+#REF!+#REF!</f>
        <v>#REF!</v>
      </c>
      <c r="D15" s="17" t="e">
        <f>#REF!+#REF!+#REF!+#REF!+#REF!+#REF!+#REF!</f>
        <v>#REF!</v>
      </c>
      <c r="E15" s="17" t="e">
        <f>#REF!+#REF!+#REF!+#REF!+#REF!+#REF!+#REF!</f>
        <v>#REF!</v>
      </c>
      <c r="F15" s="127">
        <v>5665.89</v>
      </c>
      <c r="G15" s="127">
        <v>5373.05</v>
      </c>
      <c r="H15" s="55"/>
    </row>
    <row r="16" spans="1:7" ht="12.75">
      <c r="A16" s="61"/>
      <c r="B16" s="19" t="s">
        <v>13</v>
      </c>
      <c r="C16" s="17" t="e">
        <f>#REF!+#REF!+#REF!+#REF!+#REF!+#REF!+#REF!</f>
        <v>#REF!</v>
      </c>
      <c r="D16" s="17" t="e">
        <f>#REF!+#REF!+#REF!+#REF!+#REF!+#REF!+#REF!</f>
        <v>#REF!</v>
      </c>
      <c r="E16" s="17" t="e">
        <f>#REF!+#REF!+#REF!+#REF!+#REF!+#REF!+#REF!</f>
        <v>#REF!</v>
      </c>
      <c r="F16" s="127">
        <v>48784.49</v>
      </c>
      <c r="G16" s="127">
        <v>54298.55</v>
      </c>
    </row>
    <row r="17" spans="1:7" ht="12.75">
      <c r="A17" s="61"/>
      <c r="B17" s="19" t="s">
        <v>14</v>
      </c>
      <c r="C17" s="17" t="e">
        <f>#REF!+#REF!+#REF!+#REF!+#REF!+#REF!+#REF!</f>
        <v>#REF!</v>
      </c>
      <c r="D17" s="17" t="e">
        <f>#REF!+#REF!+#REF!+#REF!+#REF!+#REF!+#REF!</f>
        <v>#REF!</v>
      </c>
      <c r="E17" s="17" t="e">
        <f>#REF!+#REF!+#REF!+#REF!+#REF!+#REF!+#REF!</f>
        <v>#REF!</v>
      </c>
      <c r="F17" s="127">
        <v>2831.14</v>
      </c>
      <c r="G17" s="127">
        <v>3130.95</v>
      </c>
    </row>
    <row r="18" spans="1:7" ht="12.75">
      <c r="A18" s="61"/>
      <c r="B18" s="21" t="s">
        <v>15</v>
      </c>
      <c r="C18" s="17" t="e">
        <f>#REF!+#REF!+#REF!+#REF!+#REF!+#REF!+#REF!</f>
        <v>#REF!</v>
      </c>
      <c r="D18" s="17" t="e">
        <f>#REF!+#REF!+#REF!+#REF!+#REF!+#REF!+#REF!</f>
        <v>#REF!</v>
      </c>
      <c r="E18" s="17" t="e">
        <f>#REF!+#REF!+#REF!+#REF!+#REF!+#REF!+#REF!</f>
        <v>#REF!</v>
      </c>
      <c r="F18" s="127">
        <v>9953.33</v>
      </c>
      <c r="G18" s="127">
        <v>11209.5</v>
      </c>
    </row>
    <row r="19" spans="1:7" ht="12.75">
      <c r="A19" s="61"/>
      <c r="B19" s="19" t="s">
        <v>16</v>
      </c>
      <c r="C19" s="17" t="e">
        <f>#REF!+#REF!+#REF!+#REF!+#REF!+#REF!+#REF!</f>
        <v>#REF!</v>
      </c>
      <c r="D19" s="17" t="e">
        <f>#REF!+#REF!+#REF!+#REF!+#REF!+#REF!+#REF!</f>
        <v>#REF!</v>
      </c>
      <c r="E19" s="17" t="e">
        <f>#REF!+#REF!+#REF!+#REF!+#REF!+#REF!+#REF!</f>
        <v>#REF!</v>
      </c>
      <c r="F19" s="127">
        <v>3493.87</v>
      </c>
      <c r="G19" s="127">
        <v>3767.22</v>
      </c>
    </row>
    <row r="20" spans="1:7" ht="12.75">
      <c r="A20" s="61"/>
      <c r="B20" s="53" t="s">
        <v>80</v>
      </c>
      <c r="C20" s="54"/>
      <c r="D20" s="54"/>
      <c r="E20" s="54"/>
      <c r="F20" s="128">
        <v>873.88</v>
      </c>
      <c r="G20" s="128">
        <v>952.82</v>
      </c>
    </row>
    <row r="21" spans="1:7" ht="13.5" thickBot="1">
      <c r="A21" s="73"/>
      <c r="B21" s="61" t="s">
        <v>17</v>
      </c>
      <c r="C21" s="74" t="e">
        <f>#REF!+#REF!+#REF!+#REF!+#REF!+#REF!+#REF!</f>
        <v>#REF!</v>
      </c>
      <c r="D21" s="24" t="e">
        <f>#REF!+#REF!+#REF!+#REF!+#REF!+#REF!+#REF!</f>
        <v>#REF!</v>
      </c>
      <c r="E21" s="24" t="e">
        <f>#REF!+#REF!+#REF!+#REF!+#REF!+#REF!+#REF!</f>
        <v>#REF!</v>
      </c>
      <c r="F21" s="129">
        <v>16806.22</v>
      </c>
      <c r="G21" s="129">
        <v>18419.82</v>
      </c>
    </row>
    <row r="22" spans="1:7" ht="12.75" hidden="1">
      <c r="A22" s="75"/>
      <c r="B22" s="76" t="s">
        <v>18</v>
      </c>
      <c r="C22" s="77" t="e">
        <f>#REF!+#REF!+#REF!+#REF!+#REF!+#REF!+#REF!</f>
        <v>#REF!</v>
      </c>
      <c r="D22" s="77" t="e">
        <f>#REF!+#REF!+#REF!+#REF!+#REF!+#REF!+#REF!</f>
        <v>#REF!</v>
      </c>
      <c r="E22" s="77" t="e">
        <f>#REF!+#REF!+#REF!+#REF!+#REF!+#REF!+#REF!</f>
        <v>#REF!</v>
      </c>
      <c r="F22" s="130"/>
      <c r="G22" s="130"/>
    </row>
    <row r="23" spans="1:7" ht="18" customHeight="1" thickBot="1">
      <c r="A23" s="78"/>
      <c r="B23" s="79" t="s">
        <v>19</v>
      </c>
      <c r="C23" s="72" t="e">
        <f>C24+C27+C31+C44+C47+C54</f>
        <v>#REF!</v>
      </c>
      <c r="D23" s="72" t="e">
        <f>D24+D27+D31+D44+D47+D54</f>
        <v>#REF!</v>
      </c>
      <c r="E23" s="72" t="e">
        <f>E24+E27+E31+E44+E47+E54</f>
        <v>#REF!</v>
      </c>
      <c r="F23" s="126">
        <f>(F24+F27+F31+F44+F47+F54)</f>
        <v>222237.02000000002</v>
      </c>
      <c r="G23" s="126">
        <f>(G24+G27+G31+G44+G47+G54)</f>
        <v>251272.14</v>
      </c>
    </row>
    <row r="24" spans="1:7" ht="13.5" thickBot="1">
      <c r="A24" s="12"/>
      <c r="B24" s="13" t="s">
        <v>20</v>
      </c>
      <c r="C24" s="30" t="e">
        <f>C25+C26</f>
        <v>#REF!</v>
      </c>
      <c r="D24" s="30" t="e">
        <f>D25+D26</f>
        <v>#REF!</v>
      </c>
      <c r="E24" s="30" t="e">
        <f>E25+E26</f>
        <v>#REF!</v>
      </c>
      <c r="F24" s="131">
        <f>(F25+F26)</f>
        <v>209.69</v>
      </c>
      <c r="G24" s="131">
        <f>(G25+G26)</f>
        <v>139.35</v>
      </c>
    </row>
    <row r="25" spans="1:7" ht="12.75">
      <c r="A25" s="15"/>
      <c r="B25" s="16" t="s">
        <v>21</v>
      </c>
      <c r="C25" s="26" t="e">
        <f>#REF!+#REF!+#REF!+#REF!+#REF!+#REF!+#REF!</f>
        <v>#REF!</v>
      </c>
      <c r="D25" s="26" t="e">
        <f>#REF!+#REF!+#REF!+#REF!+#REF!+#REF!+#REF!</f>
        <v>#REF!</v>
      </c>
      <c r="E25" s="26" t="e">
        <f>#REF!+#REF!+#REF!+#REF!+#REF!+#REF!+#REF!</f>
        <v>#REF!</v>
      </c>
      <c r="F25" s="132">
        <v>209.69</v>
      </c>
      <c r="G25" s="132">
        <v>139.35</v>
      </c>
    </row>
    <row r="26" spans="1:7" ht="12.75">
      <c r="A26" s="22"/>
      <c r="B26" s="23" t="s">
        <v>22</v>
      </c>
      <c r="C26" s="26" t="e">
        <f>#REF!+#REF!+#REF!+#REF!+#REF!+#REF!+#REF!</f>
        <v>#REF!</v>
      </c>
      <c r="D26" s="26" t="e">
        <f>#REF!+#REF!+#REF!+#REF!+#REF!+#REF!+#REF!</f>
        <v>#REF!</v>
      </c>
      <c r="E26" s="26" t="e">
        <f>#REF!+#REF!+#REF!+#REF!+#REF!+#REF!+#REF!</f>
        <v>#REF!</v>
      </c>
      <c r="F26" s="132">
        <v>0</v>
      </c>
      <c r="G26" s="132">
        <v>0</v>
      </c>
    </row>
    <row r="27" spans="1:7" ht="12.75">
      <c r="A27" s="9"/>
      <c r="B27" s="10" t="s">
        <v>23</v>
      </c>
      <c r="C27" s="25" t="e">
        <f>C28+C29+C30</f>
        <v>#REF!</v>
      </c>
      <c r="D27" s="25" t="e">
        <f>D28+D29+D30</f>
        <v>#REF!</v>
      </c>
      <c r="E27" s="25" t="e">
        <f>E28+E29+E30</f>
        <v>#REF!</v>
      </c>
      <c r="F27" s="133">
        <f>(F28+F29+F30)</f>
        <v>153393.42</v>
      </c>
      <c r="G27" s="133">
        <f>(G28+G29+G30)</f>
        <v>128863.96</v>
      </c>
    </row>
    <row r="28" spans="1:7" ht="12.75">
      <c r="A28" s="15"/>
      <c r="B28" s="16" t="s">
        <v>24</v>
      </c>
      <c r="C28" s="26" t="e">
        <f>#REF!+#REF!+#REF!+#REF!+#REF!+#REF!+#REF!</f>
        <v>#REF!</v>
      </c>
      <c r="D28" s="26" t="e">
        <f>#REF!+#REF!+#REF!+#REF!+#REF!+#REF!+#REF!</f>
        <v>#REF!</v>
      </c>
      <c r="E28" s="26" t="e">
        <f>#REF!+#REF!+#REF!+#REF!+#REF!+#REF!+#REF!</f>
        <v>#REF!</v>
      </c>
      <c r="F28" s="132">
        <v>131001.42</v>
      </c>
      <c r="G28" s="132">
        <v>114978.27</v>
      </c>
    </row>
    <row r="29" spans="1:7" ht="12.75">
      <c r="A29" s="18"/>
      <c r="B29" s="19" t="s">
        <v>25</v>
      </c>
      <c r="C29" s="26" t="e">
        <f>#REF!+#REF!+#REF!+#REF!+#REF!+#REF!+#REF!</f>
        <v>#REF!</v>
      </c>
      <c r="D29" s="26" t="e">
        <f>#REF!+#REF!+#REF!+#REF!+#REF!+#REF!+#REF!</f>
        <v>#REF!</v>
      </c>
      <c r="E29" s="26" t="e">
        <f>#REF!+#REF!+#REF!+#REF!+#REF!+#REF!+#REF!</f>
        <v>#REF!</v>
      </c>
      <c r="F29" s="132">
        <v>9709.03</v>
      </c>
      <c r="G29" s="132">
        <v>11815.24</v>
      </c>
    </row>
    <row r="30" spans="1:7" ht="12.75">
      <c r="A30" s="22"/>
      <c r="B30" s="23" t="s">
        <v>26</v>
      </c>
      <c r="C30" s="26" t="e">
        <f>#REF!+#REF!+#REF!+#REF!+#REF!+#REF!+#REF!</f>
        <v>#REF!</v>
      </c>
      <c r="D30" s="26" t="e">
        <f>#REF!+#REF!+#REF!+#REF!+#REF!+#REF!+#REF!</f>
        <v>#REF!</v>
      </c>
      <c r="E30" s="26" t="e">
        <f>#REF!+#REF!+#REF!+#REF!+#REF!+#REF!+#REF!</f>
        <v>#REF!</v>
      </c>
      <c r="F30" s="132">
        <v>12682.97</v>
      </c>
      <c r="G30" s="132">
        <v>2070.45</v>
      </c>
    </row>
    <row r="31" spans="1:7" ht="12.75">
      <c r="A31" s="27"/>
      <c r="B31" s="10" t="s">
        <v>27</v>
      </c>
      <c r="C31" s="25" t="e">
        <f>C32+C33+C34+C35+C36+C37+C38+C39+C40+C42+C43</f>
        <v>#REF!</v>
      </c>
      <c r="D31" s="25" t="e">
        <f>D32+D33+D34+D35+D36+D37+D38+D39+D40+D42+D43</f>
        <v>#REF!</v>
      </c>
      <c r="E31" s="25" t="e">
        <f>E32+E33+E34+E35+E36+E37+E38+E39+E40+E42+E43</f>
        <v>#REF!</v>
      </c>
      <c r="F31" s="133">
        <f>(F32+F33+F34+F35+F36+F37+F38+F39+F40+F41+F42+F43)</f>
        <v>27407.95</v>
      </c>
      <c r="G31" s="133">
        <f>(G32+G33+G34+G35+G36+G37+G38+G39+G40+G41+G42+G43)</f>
        <v>78333.45000000001</v>
      </c>
    </row>
    <row r="32" spans="1:7" ht="12.75">
      <c r="A32" s="15"/>
      <c r="B32" s="16" t="s">
        <v>28</v>
      </c>
      <c r="C32" s="26" t="e">
        <f>#REF!+#REF!+#REF!+#REF!+#REF!+#REF!+#REF!</f>
        <v>#REF!</v>
      </c>
      <c r="D32" s="26" t="e">
        <f>#REF!+#REF!+#REF!+#REF!+#REF!+#REF!+#REF!</f>
        <v>#REF!</v>
      </c>
      <c r="E32" s="26" t="e">
        <f>#REF!+#REF!+#REF!+#REF!+#REF!+#REF!+#REF!</f>
        <v>#REF!</v>
      </c>
      <c r="F32" s="132">
        <v>666</v>
      </c>
      <c r="G32" s="132">
        <v>33032.05</v>
      </c>
    </row>
    <row r="33" spans="1:7" ht="12.75">
      <c r="A33" s="18"/>
      <c r="B33" s="19" t="s">
        <v>29</v>
      </c>
      <c r="C33" s="26" t="e">
        <f>#REF!+#REF!+#REF!+#REF!+#REF!+#REF!+#REF!</f>
        <v>#REF!</v>
      </c>
      <c r="D33" s="26" t="e">
        <f>#REF!+#REF!+#REF!+#REF!+#REF!+#REF!+#REF!</f>
        <v>#REF!</v>
      </c>
      <c r="E33" s="26" t="e">
        <f>#REF!+#REF!+#REF!+#REF!+#REF!+#REF!+#REF!</f>
        <v>#REF!</v>
      </c>
      <c r="F33" s="132">
        <v>0</v>
      </c>
      <c r="G33" s="132">
        <v>0</v>
      </c>
    </row>
    <row r="34" spans="1:7" ht="12.75">
      <c r="A34" s="18"/>
      <c r="B34" s="19" t="s">
        <v>30</v>
      </c>
      <c r="C34" s="26" t="e">
        <f>#REF!+#REF!+#REF!+#REF!+#REF!+#REF!+#REF!</f>
        <v>#REF!</v>
      </c>
      <c r="D34" s="26" t="e">
        <f>#REF!+#REF!+#REF!+#REF!+#REF!+#REF!+#REF!</f>
        <v>#REF!</v>
      </c>
      <c r="E34" s="26" t="e">
        <f>#REF!+#REF!+#REF!+#REF!+#REF!+#REF!+#REF!</f>
        <v>#REF!</v>
      </c>
      <c r="F34" s="132">
        <v>0</v>
      </c>
      <c r="G34" s="132">
        <v>0</v>
      </c>
    </row>
    <row r="35" spans="1:7" ht="12.75">
      <c r="A35" s="20"/>
      <c r="B35" s="21" t="s">
        <v>31</v>
      </c>
      <c r="C35" s="26" t="e">
        <f>#REF!+#REF!+#REF!+#REF!+#REF!+#REF!+#REF!</f>
        <v>#REF!</v>
      </c>
      <c r="D35" s="26" t="e">
        <f>#REF!+#REF!+#REF!+#REF!+#REF!+#REF!+#REF!</f>
        <v>#REF!</v>
      </c>
      <c r="E35" s="26" t="e">
        <f>#REF!+#REF!+#REF!+#REF!+#REF!+#REF!+#REF!</f>
        <v>#REF!</v>
      </c>
      <c r="F35" s="132">
        <v>0</v>
      </c>
      <c r="G35" s="132">
        <v>0</v>
      </c>
    </row>
    <row r="36" spans="1:7" ht="12.75">
      <c r="A36" s="18"/>
      <c r="B36" s="19" t="s">
        <v>32</v>
      </c>
      <c r="C36" s="26" t="e">
        <f>#REF!+#REF!+#REF!+#REF!+#REF!+#REF!+#REF!</f>
        <v>#REF!</v>
      </c>
      <c r="D36" s="26" t="e">
        <f>#REF!+#REF!+#REF!+#REF!+#REF!+#REF!+#REF!</f>
        <v>#REF!</v>
      </c>
      <c r="E36" s="26" t="e">
        <f>#REF!+#REF!+#REF!+#REF!+#REF!+#REF!+#REF!</f>
        <v>#REF!</v>
      </c>
      <c r="F36" s="132">
        <v>0</v>
      </c>
      <c r="G36" s="132">
        <v>0</v>
      </c>
    </row>
    <row r="37" spans="1:7" ht="12.75">
      <c r="A37" s="18"/>
      <c r="B37" s="19" t="s">
        <v>33</v>
      </c>
      <c r="C37" s="26" t="e">
        <f>#REF!+#REF!+#REF!+#REF!+#REF!+#REF!+#REF!</f>
        <v>#REF!</v>
      </c>
      <c r="D37" s="26" t="e">
        <f>#REF!+#REF!+#REF!+#REF!+#REF!+#REF!+#REF!</f>
        <v>#REF!</v>
      </c>
      <c r="E37" s="26" t="e">
        <f>#REF!+#REF!+#REF!+#REF!+#REF!+#REF!+#REF!</f>
        <v>#REF!</v>
      </c>
      <c r="F37" s="132">
        <v>20252.7</v>
      </c>
      <c r="G37" s="132">
        <v>40122.16</v>
      </c>
    </row>
    <row r="38" spans="1:7" ht="12.75">
      <c r="A38" s="18"/>
      <c r="B38" s="19" t="s">
        <v>34</v>
      </c>
      <c r="C38" s="26" t="e">
        <f>#REF!+#REF!+#REF!+#REF!+#REF!+#REF!+#REF!</f>
        <v>#REF!</v>
      </c>
      <c r="D38" s="26" t="e">
        <f>#REF!+#REF!+#REF!+#REF!+#REF!+#REF!+#REF!</f>
        <v>#REF!</v>
      </c>
      <c r="E38" s="26" t="e">
        <f>#REF!+#REF!+#REF!+#REF!+#REF!+#REF!+#REF!</f>
        <v>#REF!</v>
      </c>
      <c r="F38" s="132">
        <v>6211.97</v>
      </c>
      <c r="G38" s="132">
        <v>4562.49</v>
      </c>
    </row>
    <row r="39" spans="1:7" ht="12.75">
      <c r="A39" s="20"/>
      <c r="B39" s="21" t="s">
        <v>35</v>
      </c>
      <c r="C39" s="26" t="e">
        <f>#REF!+#REF!+#REF!+#REF!+#REF!+#REF!+#REF!</f>
        <v>#REF!</v>
      </c>
      <c r="D39" s="26" t="e">
        <f>#REF!+#REF!+#REF!+#REF!+#REF!+#REF!+#REF!</f>
        <v>#REF!</v>
      </c>
      <c r="E39" s="26" t="e">
        <f>#REF!+#REF!+#REF!+#REF!+#REF!+#REF!+#REF!</f>
        <v>#REF!</v>
      </c>
      <c r="F39" s="132">
        <v>222.26</v>
      </c>
      <c r="G39" s="132">
        <v>303.86</v>
      </c>
    </row>
    <row r="40" spans="1:7" ht="12.75">
      <c r="A40" s="18"/>
      <c r="B40" s="19" t="s">
        <v>36</v>
      </c>
      <c r="C40" s="26" t="e">
        <f>#REF!+#REF!+#REF!+#REF!+#REF!+#REF!+#REF!</f>
        <v>#REF!</v>
      </c>
      <c r="D40" s="26" t="e">
        <f>#REF!+#REF!+#REF!+#REF!+#REF!+#REF!+#REF!</f>
        <v>#REF!</v>
      </c>
      <c r="E40" s="26" t="e">
        <f>#REF!+#REF!+#REF!+#REF!+#REF!+#REF!+#REF!</f>
        <v>#REF!</v>
      </c>
      <c r="F40" s="132">
        <v>0</v>
      </c>
      <c r="G40" s="132">
        <v>0</v>
      </c>
    </row>
    <row r="41" spans="1:7" ht="12.75">
      <c r="A41" s="18"/>
      <c r="B41" s="19" t="s">
        <v>82</v>
      </c>
      <c r="C41" s="26"/>
      <c r="D41" s="26"/>
      <c r="E41" s="26"/>
      <c r="F41" s="132">
        <v>0</v>
      </c>
      <c r="G41" s="132">
        <v>0</v>
      </c>
    </row>
    <row r="42" spans="1:7" ht="12.75">
      <c r="A42" s="18"/>
      <c r="B42" s="19" t="s">
        <v>37</v>
      </c>
      <c r="C42" s="26" t="e">
        <f>#REF!+#REF!+#REF!+#REF!+#REF!+#REF!+#REF!</f>
        <v>#REF!</v>
      </c>
      <c r="D42" s="26" t="e">
        <f>#REF!+#REF!+#REF!+#REF!+#REF!+#REF!+#REF!</f>
        <v>#REF!</v>
      </c>
      <c r="E42" s="26" t="e">
        <f>#REF!+#REF!+#REF!+#REF!+#REF!+#REF!+#REF!</f>
        <v>#REF!</v>
      </c>
      <c r="F42" s="132">
        <v>55.02</v>
      </c>
      <c r="G42" s="132">
        <v>146.25</v>
      </c>
    </row>
    <row r="43" spans="1:7" ht="13.5" thickBot="1">
      <c r="A43" s="22"/>
      <c r="B43" s="23" t="s">
        <v>38</v>
      </c>
      <c r="C43" s="28" t="e">
        <f>#REF!+#REF!+#REF!+#REF!+#REF!+#REF!+#REF!</f>
        <v>#REF!</v>
      </c>
      <c r="D43" s="29" t="e">
        <f>#REF!+#REF!+#REF!+#REF!+#REF!+#REF!+#REF!</f>
        <v>#REF!</v>
      </c>
      <c r="E43" s="29" t="e">
        <f>#REF!+#REF!+#REF!+#REF!+#REF!+#REF!+#REF!</f>
        <v>#REF!</v>
      </c>
      <c r="F43" s="134">
        <v>0</v>
      </c>
      <c r="G43" s="134">
        <v>166.64</v>
      </c>
    </row>
    <row r="44" spans="1:7" ht="13.5" thickBot="1">
      <c r="A44" s="12"/>
      <c r="B44" s="13" t="s">
        <v>39</v>
      </c>
      <c r="C44" s="30" t="e">
        <f>C45+C46</f>
        <v>#REF!</v>
      </c>
      <c r="D44" s="30" t="e">
        <f>D45+D46</f>
        <v>#REF!</v>
      </c>
      <c r="E44" s="30" t="e">
        <f>E45+E46</f>
        <v>#REF!</v>
      </c>
      <c r="F44" s="131">
        <f>(F45++F46)</f>
        <v>10</v>
      </c>
      <c r="G44" s="131">
        <f>(G45++G46)</f>
        <v>0</v>
      </c>
    </row>
    <row r="45" spans="1:7" ht="12.75">
      <c r="A45" s="15"/>
      <c r="B45" s="16" t="s">
        <v>40</v>
      </c>
      <c r="C45" s="26" t="e">
        <f>#REF!+#REF!+#REF!+#REF!+#REF!+#REF!+#REF!</f>
        <v>#REF!</v>
      </c>
      <c r="D45" s="26" t="e">
        <f>#REF!+#REF!+#REF!+#REF!+#REF!+#REF!+#REF!</f>
        <v>#REF!</v>
      </c>
      <c r="E45" s="26" t="e">
        <f>#REF!+#REF!+#REF!+#REF!+#REF!+#REF!+#REF!</f>
        <v>#REF!</v>
      </c>
      <c r="F45" s="132">
        <v>0</v>
      </c>
      <c r="G45" s="132">
        <v>0</v>
      </c>
    </row>
    <row r="46" spans="1:7" ht="12.75">
      <c r="A46" s="22"/>
      <c r="B46" s="23" t="s">
        <v>41</v>
      </c>
      <c r="C46" s="26" t="e">
        <f>#REF!+#REF!+#REF!+#REF!+#REF!+#REF!+#REF!</f>
        <v>#REF!</v>
      </c>
      <c r="D46" s="26" t="e">
        <f>#REF!+#REF!+#REF!+#REF!+#REF!+#REF!+#REF!</f>
        <v>#REF!</v>
      </c>
      <c r="E46" s="26" t="e">
        <f>#REF!+#REF!+#REF!+#REF!+#REF!+#REF!+#REF!</f>
        <v>#REF!</v>
      </c>
      <c r="F46" s="132">
        <v>10</v>
      </c>
      <c r="G46" s="132">
        <v>0</v>
      </c>
    </row>
    <row r="47" spans="1:7" ht="12.75">
      <c r="A47" s="9"/>
      <c r="B47" s="10" t="s">
        <v>42</v>
      </c>
      <c r="C47" s="31" t="e">
        <f>C48+C49+C50+C51+C52+C53</f>
        <v>#REF!</v>
      </c>
      <c r="D47" s="25" t="e">
        <f>D48+D49+D50+D51+D52+D53</f>
        <v>#REF!</v>
      </c>
      <c r="E47" s="25" t="e">
        <f>E48+E49+E50+E51+E52+E53</f>
        <v>#REF!</v>
      </c>
      <c r="F47" s="133">
        <f>(F48+F49+F50+F51+F52+F53)</f>
        <v>8501.51</v>
      </c>
      <c r="G47" s="133">
        <f>(G48+G49+G50+G51+G52+G53)</f>
        <v>6990.129999999999</v>
      </c>
    </row>
    <row r="48" spans="1:7" ht="12.75">
      <c r="A48" s="20"/>
      <c r="B48" s="21" t="s">
        <v>43</v>
      </c>
      <c r="C48" s="32" t="e">
        <f>#REF!+#REF!+#REF!+#REF!+#REF!+#REF!+#REF!</f>
        <v>#REF!</v>
      </c>
      <c r="D48" s="32" t="e">
        <f>#REF!+#REF!+#REF!+#REF!+#REF!+#REF!+#REF!</f>
        <v>#REF!</v>
      </c>
      <c r="E48" s="32" t="e">
        <f>#REF!+#REF!+#REF!+#REF!+#REF!+#REF!+#REF!</f>
        <v>#REF!</v>
      </c>
      <c r="F48" s="120">
        <v>0</v>
      </c>
      <c r="G48" s="120">
        <v>0</v>
      </c>
    </row>
    <row r="49" spans="1:7" ht="12.75">
      <c r="A49" s="18"/>
      <c r="B49" s="19" t="s">
        <v>44</v>
      </c>
      <c r="C49" s="33" t="e">
        <f>#REF!+#REF!+#REF!+#REF!+#REF!+#REF!+#REF!</f>
        <v>#REF!</v>
      </c>
      <c r="D49" s="33" t="e">
        <f>#REF!+#REF!+#REF!+#REF!+#REF!+#REF!+#REF!</f>
        <v>#REF!</v>
      </c>
      <c r="E49" s="33" t="e">
        <f>#REF!+#REF!+#REF!+#REF!+#REF!+#REF!+#REF!</f>
        <v>#REF!</v>
      </c>
      <c r="F49" s="135">
        <v>0</v>
      </c>
      <c r="G49" s="135">
        <v>0</v>
      </c>
    </row>
    <row r="50" spans="1:7" ht="12.75">
      <c r="A50" s="18"/>
      <c r="B50" s="34" t="s">
        <v>45</v>
      </c>
      <c r="C50" s="33" t="e">
        <f>#REF!+#REF!+#REF!+#REF!+#REF!+#REF!+#REF!</f>
        <v>#REF!</v>
      </c>
      <c r="D50" s="33" t="e">
        <f>#REF!+#REF!+#REF!+#REF!+#REF!+#REF!+#REF!</f>
        <v>#REF!</v>
      </c>
      <c r="E50" s="33" t="e">
        <f>#REF!+#REF!+#REF!+#REF!+#REF!+#REF!+#REF!</f>
        <v>#REF!</v>
      </c>
      <c r="F50" s="135">
        <v>4693.83</v>
      </c>
      <c r="G50" s="135">
        <v>4381.03</v>
      </c>
    </row>
    <row r="51" spans="1:7" ht="12.75">
      <c r="A51" s="18"/>
      <c r="B51" s="19" t="s">
        <v>46</v>
      </c>
      <c r="C51" s="33" t="e">
        <f>#REF!+#REF!+#REF!+#REF!+#REF!+#REF!+#REF!</f>
        <v>#REF!</v>
      </c>
      <c r="D51" s="33" t="e">
        <f>#REF!+#REF!+#REF!+#REF!+#REF!+#REF!+#REF!</f>
        <v>#REF!</v>
      </c>
      <c r="E51" s="33" t="e">
        <f>#REF!+#REF!+#REF!+#REF!+#REF!+#REF!+#REF!</f>
        <v>#REF!</v>
      </c>
      <c r="F51" s="135">
        <v>3807.68</v>
      </c>
      <c r="G51" s="135">
        <v>2609.1</v>
      </c>
    </row>
    <row r="52" spans="1:7" ht="12.75">
      <c r="A52" s="20"/>
      <c r="B52" s="21" t="s">
        <v>47</v>
      </c>
      <c r="C52" s="35" t="e">
        <f>#REF!+#REF!+#REF!+#REF!+#REF!+#REF!+#REF!</f>
        <v>#REF!</v>
      </c>
      <c r="D52" s="35" t="e">
        <f>#REF!+#REF!+#REF!+#REF!+#REF!+#REF!+#REF!</f>
        <v>#REF!</v>
      </c>
      <c r="E52" s="35" t="e">
        <f>#REF!+#REF!+#REF!+#REF!+#REF!+#REF!+#REF!</f>
        <v>#REF!</v>
      </c>
      <c r="F52" s="122">
        <v>0</v>
      </c>
      <c r="G52" s="122">
        <v>0</v>
      </c>
    </row>
    <row r="53" spans="1:7" ht="12.75">
      <c r="A53" s="113"/>
      <c r="B53" s="112" t="s">
        <v>48</v>
      </c>
      <c r="C53" s="35" t="e">
        <f>#REF!+#REF!+#REF!+#REF!+#REF!+#REF!+#REF!</f>
        <v>#REF!</v>
      </c>
      <c r="D53" s="35" t="e">
        <f>#REF!+#REF!+#REF!+#REF!+#REF!+#REF!+#REF!</f>
        <v>#REF!</v>
      </c>
      <c r="E53" s="35" t="e">
        <f>#REF!+#REF!+#REF!+#REF!+#REF!+#REF!+#REF!</f>
        <v>#REF!</v>
      </c>
      <c r="F53" s="122">
        <v>0</v>
      </c>
      <c r="G53" s="122">
        <v>0</v>
      </c>
    </row>
    <row r="54" spans="1:7" ht="12.75">
      <c r="A54" s="59"/>
      <c r="B54" s="59" t="s">
        <v>49</v>
      </c>
      <c r="C54" s="155" t="e">
        <f>C55+C56+C57+C58+C59+C60+C61+C64+C65</f>
        <v>#REF!</v>
      </c>
      <c r="D54" s="155" t="e">
        <f>D55+D56+D57+D58+D59+D60+D61+D64+D65</f>
        <v>#REF!</v>
      </c>
      <c r="E54" s="155" t="e">
        <f>E55+E56+E57+E58+E59+E60+E61+E64+E65</f>
        <v>#REF!</v>
      </c>
      <c r="F54" s="156">
        <f>(F55+F56+F57+F58+F59+F60+F61+F62+F63+F64+F65+F66)</f>
        <v>32714.449999999997</v>
      </c>
      <c r="G54" s="156">
        <f>(G55+G56+G57+G58+G59+G60+G61+G62+G63+G64+G65+G66)</f>
        <v>36945.25</v>
      </c>
    </row>
    <row r="55" spans="1:7" ht="12.75">
      <c r="A55" s="61"/>
      <c r="B55" s="61" t="s">
        <v>50</v>
      </c>
      <c r="C55" s="108" t="e">
        <f>#REF!+#REF!+#REF!+#REF!+#REF!+#REF!+#REF!</f>
        <v>#REF!</v>
      </c>
      <c r="D55" s="108" t="e">
        <f>#REF!+#REF!+#REF!+#REF!+#REF!+#REF!+#REF!</f>
        <v>#REF!</v>
      </c>
      <c r="E55" s="108" t="e">
        <f>#REF!+#REF!+#REF!+#REF!+#REF!+#REF!+#REF!</f>
        <v>#REF!</v>
      </c>
      <c r="F55" s="136">
        <v>563</v>
      </c>
      <c r="G55" s="136">
        <v>1695</v>
      </c>
    </row>
    <row r="56" spans="1:7" ht="12.75">
      <c r="A56" s="61"/>
      <c r="B56" s="61" t="s">
        <v>51</v>
      </c>
      <c r="C56" s="108" t="e">
        <f>#REF!+#REF!+#REF!+#REF!+#REF!+#REF!+#REF!</f>
        <v>#REF!</v>
      </c>
      <c r="D56" s="108" t="e">
        <f>#REF!+#REF!+#REF!+#REF!+#REF!+#REF!+#REF!</f>
        <v>#REF!</v>
      </c>
      <c r="E56" s="108" t="e">
        <f>#REF!+#REF!+#REF!+#REF!+#REF!+#REF!+#REF!</f>
        <v>#REF!</v>
      </c>
      <c r="F56" s="136">
        <v>0</v>
      </c>
      <c r="G56" s="136">
        <v>0</v>
      </c>
    </row>
    <row r="57" spans="1:7" ht="12.75">
      <c r="A57" s="61"/>
      <c r="B57" s="61" t="s">
        <v>52</v>
      </c>
      <c r="C57" s="108" t="e">
        <f>#REF!+#REF!+#REF!+#REF!+#REF!+#REF!+#REF!</f>
        <v>#REF!</v>
      </c>
      <c r="D57" s="108" t="e">
        <f>#REF!+#REF!+#REF!+#REF!+#REF!+#REF!+#REF!</f>
        <v>#REF!</v>
      </c>
      <c r="E57" s="108" t="e">
        <f>#REF!+#REF!+#REF!+#REF!+#REF!+#REF!+#REF!</f>
        <v>#REF!</v>
      </c>
      <c r="F57" s="136">
        <v>0</v>
      </c>
      <c r="G57" s="136">
        <v>0</v>
      </c>
    </row>
    <row r="58" spans="1:7" ht="12.75">
      <c r="A58" s="100"/>
      <c r="B58" s="89" t="s">
        <v>53</v>
      </c>
      <c r="C58" s="26" t="e">
        <f>#REF!+#REF!+#REF!+#REF!+#REF!+#REF!+#REF!</f>
        <v>#REF!</v>
      </c>
      <c r="D58" s="26" t="e">
        <f>#REF!+#REF!+#REF!+#REF!+#REF!+#REF!+#REF!</f>
        <v>#REF!</v>
      </c>
      <c r="E58" s="26" t="e">
        <f>#REF!+#REF!+#REF!+#REF!+#REF!+#REF!+#REF!</f>
        <v>#REF!</v>
      </c>
      <c r="F58" s="137">
        <v>12291.97</v>
      </c>
      <c r="G58" s="137">
        <v>20090.4</v>
      </c>
    </row>
    <row r="59" spans="1:7" ht="12.75">
      <c r="A59" s="96"/>
      <c r="B59" s="85" t="s">
        <v>54</v>
      </c>
      <c r="C59" s="26" t="e">
        <f>#REF!+#REF!+#REF!+#REF!+#REF!+#REF!+#REF!</f>
        <v>#REF!</v>
      </c>
      <c r="D59" s="26" t="e">
        <f>#REF!+#REF!+#REF!+#REF!+#REF!+#REF!+#REF!</f>
        <v>#REF!</v>
      </c>
      <c r="E59" s="26" t="e">
        <f>#REF!+#REF!+#REF!+#REF!+#REF!+#REF!+#REF!</f>
        <v>#REF!</v>
      </c>
      <c r="F59" s="137">
        <v>0</v>
      </c>
      <c r="G59" s="137">
        <v>0</v>
      </c>
    </row>
    <row r="60" spans="1:7" ht="12.75">
      <c r="A60" s="95"/>
      <c r="B60" s="84" t="s">
        <v>55</v>
      </c>
      <c r="C60" s="26" t="e">
        <f>#REF!+#REF!+#REF!+#REF!+#REF!+#REF!+#REF!</f>
        <v>#REF!</v>
      </c>
      <c r="D60" s="26" t="e">
        <f>#REF!+#REF!+#REF!+#REF!+#REF!+#REF!+#REF!</f>
        <v>#REF!</v>
      </c>
      <c r="E60" s="26" t="e">
        <f>#REF!+#REF!+#REF!+#REF!+#REF!+#REF!+#REF!</f>
        <v>#REF!</v>
      </c>
      <c r="F60" s="137">
        <v>0</v>
      </c>
      <c r="G60" s="137">
        <v>0</v>
      </c>
    </row>
    <row r="61" spans="1:7" ht="12.75">
      <c r="A61" s="96"/>
      <c r="B61" s="85" t="s">
        <v>56</v>
      </c>
      <c r="C61" s="26" t="e">
        <f>#REF!+#REF!+#REF!+#REF!+#REF!+#REF!+#REF!</f>
        <v>#REF!</v>
      </c>
      <c r="D61" s="26" t="e">
        <f>#REF!+#REF!+#REF!+#REF!+#REF!+#REF!+#REF!</f>
        <v>#REF!</v>
      </c>
      <c r="E61" s="26" t="e">
        <f>#REF!+#REF!+#REF!+#REF!+#REF!+#REF!+#REF!</f>
        <v>#REF!</v>
      </c>
      <c r="F61" s="137">
        <v>1905.37</v>
      </c>
      <c r="G61" s="137">
        <v>2122.88</v>
      </c>
    </row>
    <row r="62" spans="1:7" ht="12.75">
      <c r="A62" s="96"/>
      <c r="B62" s="85" t="s">
        <v>98</v>
      </c>
      <c r="C62" s="26"/>
      <c r="D62" s="26"/>
      <c r="E62" s="26"/>
      <c r="F62" s="137">
        <v>5358.84</v>
      </c>
      <c r="G62" s="137">
        <v>0</v>
      </c>
    </row>
    <row r="63" spans="1:7" ht="12.75">
      <c r="A63" s="96"/>
      <c r="B63" s="85" t="s">
        <v>95</v>
      </c>
      <c r="C63" s="26"/>
      <c r="D63" s="26"/>
      <c r="E63" s="26"/>
      <c r="F63" s="137">
        <v>778.21</v>
      </c>
      <c r="G63" s="137">
        <v>778.21</v>
      </c>
    </row>
    <row r="64" spans="1:7" ht="12.75">
      <c r="A64" s="96"/>
      <c r="B64" s="85" t="s">
        <v>57</v>
      </c>
      <c r="C64" s="26" t="e">
        <f>#REF!+#REF!+#REF!+#REF!+#REF!+#REF!+#REF!</f>
        <v>#REF!</v>
      </c>
      <c r="D64" s="26" t="e">
        <f>#REF!+#REF!+#REF!+#REF!+#REF!+#REF!+#REF!</f>
        <v>#REF!</v>
      </c>
      <c r="E64" s="26" t="e">
        <f>#REF!+#REF!+#REF!+#REF!+#REF!+#REF!+#REF!</f>
        <v>#REF!</v>
      </c>
      <c r="F64" s="137">
        <v>4032.82</v>
      </c>
      <c r="G64" s="137">
        <v>4130.5</v>
      </c>
    </row>
    <row r="65" spans="1:7" ht="13.5" thickBot="1">
      <c r="A65" s="97"/>
      <c r="B65" s="86" t="s">
        <v>58</v>
      </c>
      <c r="C65" s="28" t="e">
        <f>#REF!+#REF!+#REF!+#REF!+#REF!+#REF!+#REF!</f>
        <v>#REF!</v>
      </c>
      <c r="D65" s="29" t="e">
        <f>#REF!+#REF!+#REF!+#REF!+#REF!+#REF!+#REF!</f>
        <v>#REF!</v>
      </c>
      <c r="E65" s="29" t="e">
        <f>#REF!+#REF!+#REF!+#REF!+#REF!+#REF!+#REF!</f>
        <v>#REF!</v>
      </c>
      <c r="F65" s="138">
        <v>7784.24</v>
      </c>
      <c r="G65" s="138">
        <v>8128.26</v>
      </c>
    </row>
    <row r="66" spans="1:7" ht="13.5" thickBot="1">
      <c r="A66" s="145"/>
      <c r="B66" s="146" t="s">
        <v>94</v>
      </c>
      <c r="C66" s="147"/>
      <c r="D66" s="148"/>
      <c r="E66" s="148"/>
      <c r="F66" s="149">
        <v>0</v>
      </c>
      <c r="G66" s="149">
        <v>0</v>
      </c>
    </row>
    <row r="67" spans="1:7" ht="16.5" thickBot="1">
      <c r="A67" s="98"/>
      <c r="B67" s="87" t="s">
        <v>59</v>
      </c>
      <c r="C67" s="7" t="e">
        <f>C68</f>
        <v>#REF!</v>
      </c>
      <c r="D67" s="7" t="e">
        <f>D68</f>
        <v>#REF!</v>
      </c>
      <c r="E67" s="7" t="e">
        <f>E68</f>
        <v>#REF!</v>
      </c>
      <c r="F67" s="139">
        <f>(F68)</f>
        <v>3036.93</v>
      </c>
      <c r="G67" s="139">
        <f>(G68)</f>
        <v>2876.68</v>
      </c>
    </row>
    <row r="68" spans="1:7" ht="13.5" thickBot="1">
      <c r="A68" s="99"/>
      <c r="B68" s="88" t="s">
        <v>60</v>
      </c>
      <c r="C68" s="25" t="e">
        <f>C69+C70+C72</f>
        <v>#REF!</v>
      </c>
      <c r="D68" s="25" t="e">
        <f>D69+D70+D72</f>
        <v>#REF!</v>
      </c>
      <c r="E68" s="25" t="e">
        <f>E69+E70+E72</f>
        <v>#REF!</v>
      </c>
      <c r="F68" s="140">
        <f>(F69+F70+F71+F72+F73)</f>
        <v>3036.93</v>
      </c>
      <c r="G68" s="140">
        <f>(G69+G70+G71+G72+G73)</f>
        <v>2876.68</v>
      </c>
    </row>
    <row r="69" spans="1:7" ht="12.75">
      <c r="A69" s="100"/>
      <c r="B69" s="89" t="s">
        <v>61</v>
      </c>
      <c r="C69" s="26" t="e">
        <f>#REF!+#REF!+#REF!+#REF!+#REF!+#REF!+#REF!</f>
        <v>#REF!</v>
      </c>
      <c r="D69" s="26" t="e">
        <f>#REF!+#REF!+#REF!+#REF!+#REF!+#REF!+#REF!</f>
        <v>#REF!</v>
      </c>
      <c r="E69" s="26" t="e">
        <f>#REF!+#REF!+#REF!+#REF!+#REF!+#REF!+#REF!</f>
        <v>#REF!</v>
      </c>
      <c r="F69" s="137">
        <v>0</v>
      </c>
      <c r="G69" s="137">
        <v>0</v>
      </c>
    </row>
    <row r="70" spans="1:7" ht="12.75">
      <c r="A70" s="96"/>
      <c r="B70" s="85" t="s">
        <v>62</v>
      </c>
      <c r="C70" s="26" t="e">
        <f>#REF!+#REF!+#REF!+#REF!+#REF!+#REF!+#REF!</f>
        <v>#REF!</v>
      </c>
      <c r="D70" s="26" t="e">
        <f>#REF!+#REF!+#REF!+#REF!+#REF!+#REF!+#REF!</f>
        <v>#REF!</v>
      </c>
      <c r="E70" s="26" t="e">
        <f>#REF!+#REF!+#REF!+#REF!+#REF!+#REF!+#REF!</f>
        <v>#REF!</v>
      </c>
      <c r="F70" s="137">
        <v>0</v>
      </c>
      <c r="G70" s="137">
        <v>0</v>
      </c>
    </row>
    <row r="71" spans="1:7" ht="12.75">
      <c r="A71" s="105"/>
      <c r="B71" s="106" t="s">
        <v>96</v>
      </c>
      <c r="C71" s="157"/>
      <c r="D71" s="157"/>
      <c r="E71" s="157"/>
      <c r="F71" s="158">
        <v>0</v>
      </c>
      <c r="G71" s="158">
        <v>0</v>
      </c>
    </row>
    <row r="72" spans="1:7" ht="12.75">
      <c r="A72" s="105"/>
      <c r="B72" s="106" t="s">
        <v>63</v>
      </c>
      <c r="C72" s="35" t="e">
        <f>#REF!+#REF!+#REF!+#REF!+#REF!+#REF!+#REF!</f>
        <v>#REF!</v>
      </c>
      <c r="D72" s="107" t="e">
        <f>#REF!+#REF!+#REF!+#REF!+#REF!+#REF!+#REF!</f>
        <v>#REF!</v>
      </c>
      <c r="E72" s="107" t="e">
        <f>#REF!+#REF!+#REF!+#REF!+#REF!+#REF!+#REF!</f>
        <v>#REF!</v>
      </c>
      <c r="F72" s="141">
        <v>3000.93</v>
      </c>
      <c r="G72" s="141">
        <v>2683.48</v>
      </c>
    </row>
    <row r="73" spans="1:7" ht="12.75">
      <c r="A73" s="61"/>
      <c r="B73" s="61" t="s">
        <v>89</v>
      </c>
      <c r="C73" s="108"/>
      <c r="D73" s="108"/>
      <c r="E73" s="108"/>
      <c r="F73" s="136">
        <v>36</v>
      </c>
      <c r="G73" s="136">
        <v>193.2</v>
      </c>
    </row>
    <row r="74" spans="1:7" ht="15.75">
      <c r="A74" s="109"/>
      <c r="B74" s="110" t="s">
        <v>64</v>
      </c>
      <c r="C74" s="111" t="e">
        <f>#REF!+#REF!+#REF!+#REF!+#REF!+#REF!+#REF!</f>
        <v>#REF!</v>
      </c>
      <c r="D74" s="111" t="e">
        <f>#REF!+#REF!+#REF!+#REF!+#REF!+#REF!+#REF!</f>
        <v>#REF!</v>
      </c>
      <c r="E74" s="111" t="e">
        <f>#REF!+#REF!+#REF!+#REF!+#REF!+#REF!+#REF!</f>
        <v>#REF!</v>
      </c>
      <c r="F74" s="152">
        <v>0</v>
      </c>
      <c r="G74" s="152">
        <v>0</v>
      </c>
    </row>
    <row r="75" spans="1:7" ht="27.75" customHeight="1" thickBot="1">
      <c r="A75" s="102"/>
      <c r="B75" s="103" t="s">
        <v>65</v>
      </c>
      <c r="C75" s="92" t="e">
        <f>C5+C74</f>
        <v>#REF!</v>
      </c>
      <c r="D75" s="92" t="e">
        <f>D5+D74</f>
        <v>#REF!</v>
      </c>
      <c r="E75" s="92" t="e">
        <f>E5+E74</f>
        <v>#REF!</v>
      </c>
      <c r="F75" s="142">
        <f>(F67+F74+F23+F10+F6)</f>
        <v>704740.8799999999</v>
      </c>
      <c r="G75" s="142">
        <f>(G67+G74+G23+G10+G6)</f>
        <v>777713.76</v>
      </c>
    </row>
    <row r="76" spans="1:7" ht="12.75">
      <c r="A76" s="40"/>
      <c r="B76" s="40"/>
      <c r="C76" s="41"/>
      <c r="D76" s="42"/>
      <c r="E76" s="42"/>
      <c r="F76" s="159"/>
      <c r="G76" s="42"/>
    </row>
    <row r="77" spans="1:7" ht="12.75">
      <c r="A77" s="40"/>
      <c r="B77" s="40"/>
      <c r="C77" s="41"/>
      <c r="D77" s="42"/>
      <c r="E77" s="42"/>
      <c r="F77" s="159"/>
      <c r="G77" s="42"/>
    </row>
    <row r="78" spans="1:7" ht="12.75">
      <c r="A78" s="40"/>
      <c r="B78" s="40"/>
      <c r="C78" s="41"/>
      <c r="D78" s="42"/>
      <c r="E78" s="42"/>
      <c r="F78" s="159"/>
      <c r="G78" s="42"/>
    </row>
    <row r="79" spans="1:7" ht="12.75">
      <c r="A79" s="40"/>
      <c r="B79" s="40"/>
      <c r="C79" s="41"/>
      <c r="D79" s="42"/>
      <c r="E79" s="42"/>
      <c r="F79" s="159"/>
      <c r="G79" s="42"/>
    </row>
    <row r="80" spans="1:7" ht="51">
      <c r="A80" s="208" t="s">
        <v>92</v>
      </c>
      <c r="B80" s="208"/>
      <c r="C80" s="43" t="s">
        <v>66</v>
      </c>
      <c r="D80" s="43" t="s">
        <v>67</v>
      </c>
      <c r="E80" s="43" t="s">
        <v>68</v>
      </c>
      <c r="F80" s="160" t="s">
        <v>100</v>
      </c>
      <c r="G80" s="5" t="s">
        <v>101</v>
      </c>
    </row>
    <row r="81" spans="1:7" ht="15.75">
      <c r="A81" s="44" t="s">
        <v>69</v>
      </c>
      <c r="B81" s="45"/>
      <c r="C81" s="46" t="e">
        <f>C82+C85</f>
        <v>#REF!</v>
      </c>
      <c r="D81" s="46" t="e">
        <f>D82+D85</f>
        <v>#REF!</v>
      </c>
      <c r="E81" s="46" t="e">
        <f>E82+E85</f>
        <v>#REF!</v>
      </c>
      <c r="F81" s="115">
        <f>(F82+F85+F91+F90)</f>
        <v>104045.92</v>
      </c>
      <c r="G81" s="115">
        <f>(G82+G85+G91+G90)</f>
        <v>98532.48000000001</v>
      </c>
    </row>
    <row r="82" spans="1:7" ht="15.75">
      <c r="A82" s="14"/>
      <c r="B82" s="8" t="s">
        <v>70</v>
      </c>
      <c r="C82" s="7" t="e">
        <f aca="true" t="shared" si="0" ref="C82:E83">C83</f>
        <v>#REF!</v>
      </c>
      <c r="D82" s="7" t="e">
        <f t="shared" si="0"/>
        <v>#REF!</v>
      </c>
      <c r="E82" s="7" t="e">
        <f t="shared" si="0"/>
        <v>#REF!</v>
      </c>
      <c r="F82" s="116">
        <f>(F84)</f>
        <v>70214.82</v>
      </c>
      <c r="G82" s="116">
        <f>(G84)</f>
        <v>59427.83</v>
      </c>
    </row>
    <row r="83" spans="1:7" ht="12.75">
      <c r="A83" s="9"/>
      <c r="B83" s="10" t="s">
        <v>71</v>
      </c>
      <c r="C83" s="11" t="e">
        <f t="shared" si="0"/>
        <v>#REF!</v>
      </c>
      <c r="D83" s="11" t="e">
        <f t="shared" si="0"/>
        <v>#REF!</v>
      </c>
      <c r="E83" s="11" t="e">
        <f t="shared" si="0"/>
        <v>#REF!</v>
      </c>
      <c r="F83" s="117">
        <v>70214.82</v>
      </c>
      <c r="G83" s="117">
        <v>59427.83</v>
      </c>
    </row>
    <row r="84" spans="1:7" ht="12.75">
      <c r="A84" s="47"/>
      <c r="B84" s="48" t="s">
        <v>72</v>
      </c>
      <c r="C84" s="49" t="e">
        <f>#REF!+#REF!+#REF!+#REF!+#REF!+#REF!+#REF!</f>
        <v>#REF!</v>
      </c>
      <c r="D84" s="49" t="e">
        <f>#REF!+#REF!+#REF!+#REF!+#REF!+#REF!+#REF!</f>
        <v>#REF!</v>
      </c>
      <c r="E84" s="49" t="e">
        <f>#REF!+#REF!+#REF!+#REF!+#REF!+#REF!+#REF!</f>
        <v>#REF!</v>
      </c>
      <c r="F84" s="118">
        <v>70214.82</v>
      </c>
      <c r="G84" s="118">
        <v>59427.83</v>
      </c>
    </row>
    <row r="85" spans="1:7" ht="15.75">
      <c r="A85" s="14"/>
      <c r="B85" s="8" t="s">
        <v>73</v>
      </c>
      <c r="C85" s="7" t="e">
        <f>C86</f>
        <v>#REF!</v>
      </c>
      <c r="D85" s="7" t="e">
        <f>D86</f>
        <v>#REF!</v>
      </c>
      <c r="E85" s="7" t="e">
        <f>E86</f>
        <v>#REF!</v>
      </c>
      <c r="F85" s="116">
        <f>(F86)</f>
        <v>33830.09</v>
      </c>
      <c r="G85" s="116">
        <f>(G86)</f>
        <v>39103.380000000005</v>
      </c>
    </row>
    <row r="86" spans="1:7" ht="12.75">
      <c r="A86" s="9"/>
      <c r="B86" s="50" t="s">
        <v>74</v>
      </c>
      <c r="C86" s="31" t="e">
        <f>C88+C89</f>
        <v>#REF!</v>
      </c>
      <c r="D86" s="31" t="e">
        <f>D88+D89</f>
        <v>#REF!</v>
      </c>
      <c r="E86" s="31" t="e">
        <f>E88+E89</f>
        <v>#REF!</v>
      </c>
      <c r="F86" s="119">
        <f>(F87+F88+F89)</f>
        <v>33830.09</v>
      </c>
      <c r="G86" s="119">
        <f>(G87+G88+G89)</f>
        <v>39103.380000000005</v>
      </c>
    </row>
    <row r="87" spans="1:7" ht="12.75">
      <c r="A87" s="15"/>
      <c r="B87" s="51" t="s">
        <v>75</v>
      </c>
      <c r="C87" s="32" t="e">
        <f>#REF!+#REF!+#REF!+#REF!+#REF!+#REF!+#REF!</f>
        <v>#REF!</v>
      </c>
      <c r="D87" s="32" t="e">
        <f>#REF!+#REF!+#REF!+#REF!+#REF!+#REF!+#REF!</f>
        <v>#REF!</v>
      </c>
      <c r="E87" s="32" t="e">
        <f>#REF!+#REF!+#REF!+#REF!+#REF!+#REF!+#REF!</f>
        <v>#REF!</v>
      </c>
      <c r="F87" s="120">
        <v>5358.84</v>
      </c>
      <c r="G87" s="120">
        <v>8471</v>
      </c>
    </row>
    <row r="88" spans="1:7" ht="12.75">
      <c r="A88" s="15"/>
      <c r="B88" s="51" t="s">
        <v>76</v>
      </c>
      <c r="C88" s="32" t="e">
        <f>#REF!+#REF!+#REF!+#REF!+#REF!+#REF!+#REF!</f>
        <v>#REF!</v>
      </c>
      <c r="D88" s="32" t="e">
        <f>#REF!+#REF!+#REF!+#REF!+#REF!+#REF!+#REF!</f>
        <v>#REF!</v>
      </c>
      <c r="E88" s="32" t="e">
        <f>#REF!+#REF!+#REF!+#REF!+#REF!+#REF!+#REF!</f>
        <v>#REF!</v>
      </c>
      <c r="F88" s="120">
        <v>28471.25</v>
      </c>
      <c r="G88" s="120">
        <v>30632.38</v>
      </c>
    </row>
    <row r="89" spans="1:7" ht="13.5" thickBot="1">
      <c r="A89" s="36"/>
      <c r="B89" s="52" t="s">
        <v>77</v>
      </c>
      <c r="C89" s="37" t="e">
        <f>#REF!+#REF!+#REF!+#REF!+#REF!+#REF!+#REF!</f>
        <v>#REF!</v>
      </c>
      <c r="D89" s="37" t="e">
        <f>#REF!+#REF!+#REF!+#REF!+#REF!+#REF!+#REF!</f>
        <v>#REF!</v>
      </c>
      <c r="E89" s="37" t="e">
        <f>#REF!+#REF!+#REF!+#REF!+#REF!+#REF!+#REF!</f>
        <v>#REF!</v>
      </c>
      <c r="F89" s="121">
        <v>0</v>
      </c>
      <c r="G89" s="121">
        <v>0</v>
      </c>
    </row>
    <row r="90" spans="1:7" ht="13.5" thickTop="1">
      <c r="A90" s="113"/>
      <c r="B90" s="123" t="s">
        <v>91</v>
      </c>
      <c r="C90" s="35"/>
      <c r="D90" s="35"/>
      <c r="E90" s="35"/>
      <c r="F90" s="122">
        <v>1.01</v>
      </c>
      <c r="G90" s="122">
        <v>1.27</v>
      </c>
    </row>
    <row r="91" spans="1:7" ht="12.75">
      <c r="A91" s="113"/>
      <c r="B91" s="123" t="s">
        <v>99</v>
      </c>
      <c r="C91" s="35"/>
      <c r="D91" s="35"/>
      <c r="E91" s="35"/>
      <c r="F91" s="122">
        <v>0</v>
      </c>
      <c r="G91" s="122">
        <v>0</v>
      </c>
    </row>
    <row r="92" spans="1:7" ht="16.5" thickBot="1">
      <c r="A92" s="44">
        <v>300</v>
      </c>
      <c r="B92" s="45" t="s">
        <v>78</v>
      </c>
      <c r="C92" s="46" t="e">
        <f>C93+C96</f>
        <v>#REF!</v>
      </c>
      <c r="D92" s="46" t="e">
        <f>D93+D96</f>
        <v>#REF!</v>
      </c>
      <c r="E92" s="46" t="e">
        <f>E93+E96</f>
        <v>#REF!</v>
      </c>
      <c r="F92" s="115">
        <v>12495.3</v>
      </c>
      <c r="G92" s="115">
        <v>15485.85</v>
      </c>
    </row>
    <row r="93" spans="1:7" ht="27.75" customHeight="1">
      <c r="A93" s="39"/>
      <c r="B93" s="8" t="s">
        <v>79</v>
      </c>
      <c r="C93" s="7" t="e">
        <f>C81</f>
        <v>#REF!</v>
      </c>
      <c r="D93" s="7" t="e">
        <f>D81</f>
        <v>#REF!</v>
      </c>
      <c r="E93" s="7" t="e">
        <f>E81</f>
        <v>#REF!</v>
      </c>
      <c r="F93" s="116">
        <f>(F81+F92)</f>
        <v>116541.22</v>
      </c>
      <c r="G93" s="116">
        <f>(G81+G92)</f>
        <v>114018.33000000002</v>
      </c>
    </row>
  </sheetData>
  <mergeCells count="2">
    <mergeCell ref="A4:B4"/>
    <mergeCell ref="A80:B80"/>
  </mergeCells>
  <printOptions/>
  <pageMargins left="1.1811023622047245" right="0.3937007874015748" top="0.7874015748031497" bottom="0.7874015748031497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Partelová</dc:creator>
  <cp:keywords/>
  <dc:description/>
  <cp:lastModifiedBy>organizacne</cp:lastModifiedBy>
  <cp:lastPrinted>2013-04-16T12:05:02Z</cp:lastPrinted>
  <dcterms:created xsi:type="dcterms:W3CDTF">2002-10-09T11:15:01Z</dcterms:created>
  <dcterms:modified xsi:type="dcterms:W3CDTF">2013-06-05T10:26:24Z</dcterms:modified>
  <cp:category/>
  <cp:version/>
  <cp:contentType/>
  <cp:contentStatus/>
  <cp:revision>22</cp:revision>
</cp:coreProperties>
</file>