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55" activeTab="0"/>
  </bookViews>
  <sheets>
    <sheet name="stredisko" sheetId="1" r:id="rId1"/>
    <sheet name="Hárok4" sheetId="2" r:id="rId2"/>
    <sheet name="Hárok3" sheetId="3" r:id="rId3"/>
    <sheet name="eko" sheetId="4" r:id="rId4"/>
    <sheet name="pr1206" sheetId="5" r:id="rId5"/>
    <sheet name="vy1206" sheetId="6" r:id="rId6"/>
    <sheet name="kniž" sheetId="7" r:id="rId7"/>
    <sheet name="rek12" sheetId="8" r:id="rId8"/>
    <sheet name="prij12" sheetId="9" r:id="rId9"/>
    <sheet name="výd12" sheetId="10" r:id="rId10"/>
    <sheet name="Hárok2" sheetId="11" r:id="rId11"/>
  </sheets>
  <definedNames/>
  <calcPr fullCalcOnLoad="1"/>
</workbook>
</file>

<file path=xl/comments11.xml><?xml version="1.0" encoding="utf-8"?>
<comments xmlns="http://schemas.openxmlformats.org/spreadsheetml/2006/main">
  <authors>
    <author>Budovinsk?</author>
  </authors>
  <commentList>
    <comment ref="D7" authorId="0">
      <text>
        <r>
          <rPr>
            <b/>
            <sz val="8"/>
            <rFont val="Tahoma"/>
            <family val="0"/>
          </rPr>
          <t>Budovinská: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Budovinsk?</author>
  </authors>
  <commentList>
    <comment ref="D16" authorId="0">
      <text>
        <r>
          <rPr>
            <b/>
            <sz val="8"/>
            <rFont val="Tahoma"/>
            <family val="0"/>
          </rPr>
          <t>Budovinská: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Budovinsk?</author>
  </authors>
  <commentList>
    <comment ref="D17" authorId="0">
      <text>
        <r>
          <rPr>
            <b/>
            <sz val="8"/>
            <rFont val="Tahoma"/>
            <family val="0"/>
          </rPr>
          <t>Budovinská: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Budovinsk?</author>
  </authors>
  <commentList>
    <comment ref="D7" authorId="0">
      <text>
        <r>
          <rPr>
            <b/>
            <sz val="8"/>
            <rFont val="Tahoma"/>
            <family val="0"/>
          </rPr>
          <t>Budovinská:</t>
        </r>
        <r>
          <rPr>
            <sz val="8"/>
            <rFont val="Tahoma"/>
            <family val="0"/>
          </rPr>
          <t xml:space="preserve">
</t>
        </r>
      </text>
    </comment>
    <comment ref="D45" authorId="0">
      <text>
        <r>
          <rPr>
            <b/>
            <sz val="8"/>
            <rFont val="Tahoma"/>
            <family val="0"/>
          </rPr>
          <t>Budovinská: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<sst xmlns="http://schemas.openxmlformats.org/spreadsheetml/2006/main" count="374" uniqueCount="165">
  <si>
    <t xml:space="preserve">Názov organizácie </t>
  </si>
  <si>
    <t>Rozpočet</t>
  </si>
  <si>
    <t>/Sk/</t>
  </si>
  <si>
    <t>ZŠ s MŠ Cádrová</t>
  </si>
  <si>
    <t>ZŠ s MŠ Jeseniová</t>
  </si>
  <si>
    <t>ZŠ s MŠ Odborárska</t>
  </si>
  <si>
    <t>ZŠ s MŠ Riazanská</t>
  </si>
  <si>
    <t>ZŠ s MŠ Sibírská</t>
  </si>
  <si>
    <t>Predpis prijmov</t>
  </si>
  <si>
    <t>SPOLU:</t>
  </si>
  <si>
    <t>Odved. príjmy</t>
  </si>
  <si>
    <t xml:space="preserve">Vyhotovila    </t>
  </si>
  <si>
    <t>Budovinská</t>
  </si>
  <si>
    <t>Názov organizácie</t>
  </si>
  <si>
    <t>/tis./</t>
  </si>
  <si>
    <t>dary</t>
  </si>
  <si>
    <t>prijmy</t>
  </si>
  <si>
    <t xml:space="preserve">dary </t>
  </si>
  <si>
    <t xml:space="preserve"> vlast.</t>
  </si>
  <si>
    <t>ZŠ s MŠ  Cádrová</t>
  </si>
  <si>
    <t>ZŠ s MŠ  Česká</t>
  </si>
  <si>
    <t>ZŠ            Kalinčiaková</t>
  </si>
  <si>
    <t xml:space="preserve"> ZŠ s MŠ  Česká</t>
  </si>
  <si>
    <t xml:space="preserve"> ZŠ s MŠ Jeseniová</t>
  </si>
  <si>
    <t xml:space="preserve"> ZŠ           Kalinčiaková</t>
  </si>
  <si>
    <t xml:space="preserve"> ZŠ s MŠ  Odborárska</t>
  </si>
  <si>
    <t xml:space="preserve"> ZŠ s MŠ  Riazanská</t>
  </si>
  <si>
    <t xml:space="preserve"> ZŠ s MŠ  Sibírska</t>
  </si>
  <si>
    <t xml:space="preserve"> ZŠ s MŠ  Za Kasárňou</t>
  </si>
  <si>
    <t>Prehľad  plnenia   príjmov  rozpočt. organiz.  január 2004</t>
  </si>
  <si>
    <t>Rekapitulácia skutočnosti príjmov a výdavkov rozpočtových organizácií</t>
  </si>
  <si>
    <t>200 Bežné príjmy</t>
  </si>
  <si>
    <t>Cádrová</t>
  </si>
  <si>
    <t>Česká</t>
  </si>
  <si>
    <t>Jeseniová</t>
  </si>
  <si>
    <t>Kalinčiaková</t>
  </si>
  <si>
    <t>Odborárská</t>
  </si>
  <si>
    <t>Riazanská</t>
  </si>
  <si>
    <t>Sibírská</t>
  </si>
  <si>
    <t>Za kasárňou</t>
  </si>
  <si>
    <t>SPOLU</t>
  </si>
  <si>
    <t>210 Príjmy z pod.</t>
  </si>
  <si>
    <t>220 Adm.popl.</t>
  </si>
  <si>
    <t>240 Úroky</t>
  </si>
  <si>
    <t>300 Granty a transf.</t>
  </si>
  <si>
    <t>610 Mzdy,platy</t>
  </si>
  <si>
    <t>620 Poistné</t>
  </si>
  <si>
    <t>SPOLU /610+620/</t>
  </si>
  <si>
    <t>631 Cestovné</t>
  </si>
  <si>
    <t>632 Energia, voda</t>
  </si>
  <si>
    <t>633 Materiál a služby</t>
  </si>
  <si>
    <t xml:space="preserve">      v tom: potraviny</t>
  </si>
  <si>
    <t>634 dopravné</t>
  </si>
  <si>
    <t>635 Rutinná údržba</t>
  </si>
  <si>
    <t>700 Kapitál. výdavky</t>
  </si>
  <si>
    <t>Výdavky celkom</t>
  </si>
  <si>
    <t xml:space="preserve">            v tom dary</t>
  </si>
  <si>
    <t>SPOLU /631+637/</t>
  </si>
  <si>
    <t>SPOLU: /630+642/</t>
  </si>
  <si>
    <t>vlast.</t>
  </si>
  <si>
    <t>príjmy</t>
  </si>
  <si>
    <t>636 nájom. za prenaj.</t>
  </si>
  <si>
    <t>640  Bežné transféry</t>
  </si>
  <si>
    <t>637 Služby ostatné</t>
  </si>
  <si>
    <t>;</t>
  </si>
  <si>
    <t xml:space="preserve"> 291 Iné ned. príjmy</t>
  </si>
  <si>
    <t>ŠR</t>
  </si>
  <si>
    <t>pren.kom.</t>
  </si>
  <si>
    <t>pren.komp.</t>
  </si>
  <si>
    <t>orig.komp.</t>
  </si>
  <si>
    <t>orig.kompet.</t>
  </si>
  <si>
    <t>účelové</t>
  </si>
  <si>
    <t>a iné prostr.</t>
  </si>
  <si>
    <t>Spolu 631+637</t>
  </si>
  <si>
    <t>ZŠ  s MŠ Za Kasárňou</t>
  </si>
  <si>
    <t>kapitálové</t>
  </si>
  <si>
    <t>kapitál.</t>
  </si>
  <si>
    <t>prostriedky</t>
  </si>
  <si>
    <t>prostr.</t>
  </si>
  <si>
    <t xml:space="preserve">Prehľad        </t>
  </si>
  <si>
    <t>Poskytnuté transfery</t>
  </si>
  <si>
    <t xml:space="preserve">čerpanie transferov </t>
  </si>
  <si>
    <t>ČERPANIE TRANSFEROV</t>
  </si>
  <si>
    <t>POSKYTNUTIE TRANSFEROV</t>
  </si>
  <si>
    <t>/tis.Sk/</t>
  </si>
  <si>
    <t xml:space="preserve">        MŠ,ŠD,ŠKD</t>
  </si>
  <si>
    <t>Rozpočet upr.</t>
  </si>
  <si>
    <t>upravený</t>
  </si>
  <si>
    <t>/v tis./</t>
  </si>
  <si>
    <t>v tis.</t>
  </si>
  <si>
    <t>Prehľad plnenia príjmov rozpočt. organiz.  DECEMBER 2006</t>
  </si>
  <si>
    <t>PREHĽAD poskytnutých transférov za rok 2006   DECEMBER</t>
  </si>
  <si>
    <t>poskytnutých transferov za rok 2007</t>
  </si>
  <si>
    <t>Prehľad plnenia príjmov rozpočt. organiz. rok  2007</t>
  </si>
  <si>
    <t>Rezerva 1 868 tis. Rozpočet celkom 125 386 tis.</t>
  </si>
  <si>
    <t>PRIJMY CELKOM</t>
  </si>
  <si>
    <t>VÝDAVKY CELKOM</t>
  </si>
  <si>
    <t>režijné náklady</t>
  </si>
  <si>
    <t>,</t>
  </si>
  <si>
    <t xml:space="preserve"> ZŠ            Kalinčiaková</t>
  </si>
  <si>
    <t>ZŠ s MŠ   Cádrová</t>
  </si>
  <si>
    <t>ZŠ s MŠ   Česká</t>
  </si>
  <si>
    <t>ZŠ s MŠ  Jeseniová</t>
  </si>
  <si>
    <t>ZŠ             Kalinčiaková</t>
  </si>
  <si>
    <t>ZŠ s MŠ   Odborárska</t>
  </si>
  <si>
    <t>ZŠ s MŠ   Riazanská</t>
  </si>
  <si>
    <t>ZŠ s MŠ   Sibírská</t>
  </si>
  <si>
    <t xml:space="preserve">ZŠ s MŠ   Za  Kasárňou </t>
  </si>
  <si>
    <t>ZŠ s MŠ    Riazanská</t>
  </si>
  <si>
    <t>ZŠ s MŠ    Sibírská</t>
  </si>
  <si>
    <t xml:space="preserve">ZŠ s MŠ    Za Kasárňou </t>
  </si>
  <si>
    <t>ZŠ s MŠ   Jeseniová</t>
  </si>
  <si>
    <t>ZŠ              Kalinčiaková</t>
  </si>
  <si>
    <t>ZŠ s MŠ    Odborárska</t>
  </si>
  <si>
    <t>Bežné výd. celkom</t>
  </si>
  <si>
    <t>292 ostat.prij.</t>
  </si>
  <si>
    <t>NOVEMBER</t>
  </si>
  <si>
    <t>210 Prijmy z podnik.</t>
  </si>
  <si>
    <t>220 Admin.popl.</t>
  </si>
  <si>
    <t>v tom popl.MŠ,ŠD,ŠKD</t>
  </si>
  <si>
    <t>rež.nák.strava ZŠ,MŠ</t>
  </si>
  <si>
    <t>240 úroky</t>
  </si>
  <si>
    <t>292 ostatné prijmy</t>
  </si>
  <si>
    <t>za rok 2008</t>
  </si>
  <si>
    <t>Tabuľka č.12</t>
  </si>
  <si>
    <t>Tabuľka č.13</t>
  </si>
  <si>
    <t>Tabuľka č. 8</t>
  </si>
  <si>
    <t>za rok 2010</t>
  </si>
  <si>
    <t>Knižnica   Bratislava Nové Mesto</t>
  </si>
  <si>
    <t>Január</t>
  </si>
  <si>
    <t>210 Príjmy z podnikania a vlastníctva maj.</t>
  </si>
  <si>
    <t xml:space="preserve"> 311 Granty</t>
  </si>
  <si>
    <t>600 Bežné výdavky  celkom</t>
  </si>
  <si>
    <t>632 Energia, voda,komunikácie</t>
  </si>
  <si>
    <t xml:space="preserve">633 Materiál </t>
  </si>
  <si>
    <t>635 Rutinná  a štandartná údržba</t>
  </si>
  <si>
    <t>636 Nájom. za prenajom</t>
  </si>
  <si>
    <t>200  Bežné príjmy celklom</t>
  </si>
  <si>
    <t>na r. 2010</t>
  </si>
  <si>
    <t xml:space="preserve">Návrh rozpočtu </t>
  </si>
  <si>
    <t>220 Administratívne poplatky</t>
  </si>
  <si>
    <t>292 Ostatné príjmy</t>
  </si>
  <si>
    <t>EKO  podnik VPS</t>
  </si>
  <si>
    <t>Stredisko Kultúry B-NM</t>
  </si>
  <si>
    <t>223 Za predaj výrobkov a služieb</t>
  </si>
  <si>
    <t xml:space="preserve">                       Rekapitulácia skutočnosti príjmov a výdavkov</t>
  </si>
  <si>
    <t xml:space="preserve">                                  v rozpočtových organizáciach</t>
  </si>
  <si>
    <t>634 Dopravné</t>
  </si>
  <si>
    <t xml:space="preserve">                                            Rekapitulácia skutočnosti príjmov a výdavkov</t>
  </si>
  <si>
    <t xml:space="preserve">                                                        v rozpočtových organizáciach</t>
  </si>
  <si>
    <t>čerpanie</t>
  </si>
  <si>
    <t xml:space="preserve">                                                                               r. 2010</t>
  </si>
  <si>
    <t xml:space="preserve">                                                             r. 2010</t>
  </si>
  <si>
    <t>Január  / v EUR/</t>
  </si>
  <si>
    <t>v €</t>
  </si>
  <si>
    <t xml:space="preserve">Čerpanie </t>
  </si>
  <si>
    <t>Bežné príjmy SPOLU</t>
  </si>
  <si>
    <t>Bežné výdavky  SPOLU</t>
  </si>
  <si>
    <t>Kapitálové výdavky SPOLU</t>
  </si>
  <si>
    <t xml:space="preserve"> Výdavky SPOLU</t>
  </si>
  <si>
    <t>Čerpanie</t>
  </si>
  <si>
    <t>v %</t>
  </si>
  <si>
    <t>jún 2012</t>
  </si>
  <si>
    <t>Plnenie príjmov a čerpanie rozpočtu k 30.6.2012</t>
  </si>
  <si>
    <t>Tabuľka č. 5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</si>
</sst>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  <numFmt numFmtId="168" formatCode="_-* #,##0.0000\ _S_k_-;\-* #,##0.0000\ _S_k_-;_-* &quot;-&quot;??\ _S_k_-;_-@_-"/>
    <numFmt numFmtId="169" formatCode="_-* #,##0.00000\ _S_k_-;\-* #,##0.00000\ _S_k_-;_-* &quot;-&quot;??\ _S_k_-;_-@_-"/>
    <numFmt numFmtId="170" formatCode="#,##0.00_ ;\-#,##0.00\ "/>
    <numFmt numFmtId="171" formatCode="0.00_ ;\-0.00\ "/>
    <numFmt numFmtId="172" formatCode="000\ 00"/>
    <numFmt numFmtId="173" formatCode="0.000"/>
    <numFmt numFmtId="174" formatCode="#,##0.000"/>
    <numFmt numFmtId="175" formatCode="#,##0.0_ ;\-#,##0.0\ "/>
    <numFmt numFmtId="176" formatCode="#,##0_ ;\-#,##0\ "/>
    <numFmt numFmtId="177" formatCode="#,##0.0"/>
    <numFmt numFmtId="178" formatCode="#,##0.00\ _S_k"/>
    <numFmt numFmtId="179" formatCode="#,##0.000_ ;\-#,##0.000\ "/>
    <numFmt numFmtId="180" formatCode="#,##0.0000_ ;\-#,##0.0000\ "/>
    <numFmt numFmtId="181" formatCode="#,##0\ [$€-1];[Red]\-#,##0\ [$€-1]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Arial CE"/>
      <family val="2"/>
    </font>
    <font>
      <sz val="12"/>
      <name val="Arial CE"/>
      <family val="2"/>
    </font>
    <font>
      <b/>
      <sz val="10"/>
      <name val="Times New Roman CE"/>
      <family val="1"/>
    </font>
    <font>
      <sz val="7"/>
      <name val="Arial CE"/>
      <family val="2"/>
    </font>
    <font>
      <sz val="10"/>
      <name val="Times New Roman CE"/>
      <family val="1"/>
    </font>
    <font>
      <b/>
      <sz val="11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slantDashDot"/>
      <bottom style="slantDashDot"/>
    </border>
    <border>
      <left style="medium"/>
      <right>
        <color indexed="63"/>
      </right>
      <top style="thin"/>
      <bottom style="slantDashDot"/>
    </border>
    <border>
      <left style="medium"/>
      <right>
        <color indexed="63"/>
      </right>
      <top style="slantDashDot"/>
      <bottom style="slantDashDot"/>
    </border>
    <border>
      <left style="thin"/>
      <right style="medium"/>
      <top style="slantDashDot"/>
      <bottom style="slantDashDot"/>
    </border>
    <border>
      <left style="medium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9" xfId="0" applyFont="1" applyBorder="1" applyAlignment="1">
      <alignment/>
    </xf>
    <xf numFmtId="43" fontId="3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0" xfId="0" applyFont="1" applyAlignment="1">
      <alignment horizontal="left"/>
    </xf>
    <xf numFmtId="43" fontId="5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Alignment="1">
      <alignment shrinkToFit="1"/>
    </xf>
    <xf numFmtId="0" fontId="0" fillId="0" borderId="23" xfId="0" applyBorder="1" applyAlignment="1">
      <alignment horizontal="right"/>
    </xf>
    <xf numFmtId="4" fontId="0" fillId="0" borderId="19" xfId="0" applyNumberFormat="1" applyBorder="1" applyAlignment="1">
      <alignment/>
    </xf>
    <xf numFmtId="4" fontId="0" fillId="0" borderId="6" xfId="0" applyNumberFormat="1" applyBorder="1" applyAlignment="1">
      <alignment horizontal="right"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4" fontId="2" fillId="0" borderId="25" xfId="21" applyNumberFormat="1" applyFont="1" applyBorder="1" applyAlignment="1">
      <alignment horizontal="right"/>
    </xf>
    <xf numFmtId="4" fontId="2" fillId="0" borderId="25" xfId="18" applyNumberFormat="1" applyFont="1" applyBorder="1" applyAlignment="1">
      <alignment horizontal="right"/>
    </xf>
    <xf numFmtId="0" fontId="4" fillId="0" borderId="27" xfId="0" applyFont="1" applyBorder="1" applyAlignment="1">
      <alignment/>
    </xf>
    <xf numFmtId="4" fontId="0" fillId="0" borderId="28" xfId="0" applyNumberFormat="1" applyBorder="1" applyAlignment="1">
      <alignment horizontal="right"/>
    </xf>
    <xf numFmtId="170" fontId="0" fillId="0" borderId="0" xfId="0" applyNumberFormat="1" applyAlignment="1">
      <alignment/>
    </xf>
    <xf numFmtId="176" fontId="1" fillId="0" borderId="2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9" xfId="0" applyBorder="1" applyAlignment="1">
      <alignment/>
    </xf>
    <xf numFmtId="0" fontId="0" fillId="0" borderId="4" xfId="0" applyBorder="1" applyAlignment="1">
      <alignment/>
    </xf>
    <xf numFmtId="0" fontId="2" fillId="0" borderId="13" xfId="0" applyFont="1" applyBorder="1" applyAlignment="1">
      <alignment/>
    </xf>
    <xf numFmtId="0" fontId="0" fillId="0" borderId="30" xfId="0" applyBorder="1" applyAlignment="1">
      <alignment/>
    </xf>
    <xf numFmtId="4" fontId="2" fillId="0" borderId="11" xfId="0" applyNumberFormat="1" applyFont="1" applyBorder="1" applyAlignment="1">
      <alignment/>
    </xf>
    <xf numFmtId="4" fontId="4" fillId="0" borderId="31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4" fontId="2" fillId="0" borderId="31" xfId="0" applyNumberFormat="1" applyFont="1" applyBorder="1" applyAlignment="1">
      <alignment/>
    </xf>
    <xf numFmtId="43" fontId="3" fillId="0" borderId="33" xfId="0" applyNumberFormat="1" applyFont="1" applyBorder="1" applyAlignment="1">
      <alignment horizontal="left"/>
    </xf>
    <xf numFmtId="43" fontId="11" fillId="0" borderId="25" xfId="0" applyNumberFormat="1" applyFont="1" applyBorder="1" applyAlignment="1">
      <alignment horizontal="left"/>
    </xf>
    <xf numFmtId="43" fontId="11" fillId="0" borderId="25" xfId="0" applyNumberFormat="1" applyFont="1" applyBorder="1" applyAlignment="1">
      <alignment/>
    </xf>
    <xf numFmtId="43" fontId="3" fillId="0" borderId="25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1" fillId="0" borderId="3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0" fillId="0" borderId="22" xfId="0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43" fontId="0" fillId="0" borderId="19" xfId="0" applyNumberFormat="1" applyBorder="1" applyAlignment="1">
      <alignment horizontal="right"/>
    </xf>
    <xf numFmtId="43" fontId="0" fillId="0" borderId="4" xfId="0" applyNumberFormat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27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170" fontId="2" fillId="0" borderId="0" xfId="0" applyNumberFormat="1" applyFont="1" applyAlignment="1">
      <alignment horizontal="right"/>
    </xf>
    <xf numFmtId="170" fontId="4" fillId="0" borderId="20" xfId="0" applyNumberFormat="1" applyFont="1" applyBorder="1" applyAlignment="1">
      <alignment horizontal="center"/>
    </xf>
    <xf numFmtId="170" fontId="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170" fontId="2" fillId="0" borderId="2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/>
    </xf>
    <xf numFmtId="170" fontId="2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170" fontId="4" fillId="0" borderId="20" xfId="0" applyNumberFormat="1" applyFont="1" applyBorder="1" applyAlignment="1">
      <alignment/>
    </xf>
    <xf numFmtId="0" fontId="0" fillId="0" borderId="3" xfId="0" applyBorder="1" applyAlignment="1">
      <alignment horizontal="right"/>
    </xf>
    <xf numFmtId="170" fontId="4" fillId="0" borderId="2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170" fontId="2" fillId="0" borderId="20" xfId="0" applyNumberFormat="1" applyFont="1" applyBorder="1" applyAlignment="1">
      <alignment/>
    </xf>
    <xf numFmtId="0" fontId="2" fillId="0" borderId="29" xfId="0" applyFont="1" applyBorder="1" applyAlignment="1">
      <alignment/>
    </xf>
    <xf numFmtId="0" fontId="4" fillId="0" borderId="36" xfId="0" applyFont="1" applyBorder="1" applyAlignment="1">
      <alignment/>
    </xf>
    <xf numFmtId="0" fontId="2" fillId="0" borderId="4" xfId="0" applyFont="1" applyBorder="1" applyAlignment="1">
      <alignment horizontal="center"/>
    </xf>
    <xf numFmtId="4" fontId="0" fillId="0" borderId="37" xfId="0" applyNumberFormat="1" applyBorder="1" applyAlignment="1">
      <alignment horizontal="right"/>
    </xf>
    <xf numFmtId="0" fontId="0" fillId="0" borderId="38" xfId="0" applyBorder="1" applyAlignment="1">
      <alignment/>
    </xf>
    <xf numFmtId="170" fontId="2" fillId="0" borderId="39" xfId="0" applyNumberFormat="1" applyFont="1" applyBorder="1" applyAlignment="1">
      <alignment horizontal="right"/>
    </xf>
    <xf numFmtId="43" fontId="2" fillId="0" borderId="39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2" fillId="0" borderId="20" xfId="0" applyNumberFormat="1" applyFont="1" applyBorder="1" applyAlignment="1">
      <alignment/>
    </xf>
    <xf numFmtId="170" fontId="2" fillId="0" borderId="3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2" fillId="0" borderId="3" xfId="0" applyFont="1" applyBorder="1" applyAlignment="1">
      <alignment horizontal="center"/>
    </xf>
    <xf numFmtId="4" fontId="4" fillId="0" borderId="39" xfId="0" applyNumberFormat="1" applyFont="1" applyBorder="1" applyAlignment="1">
      <alignment/>
    </xf>
    <xf numFmtId="4" fontId="2" fillId="0" borderId="39" xfId="0" applyNumberFormat="1" applyFont="1" applyBorder="1" applyAlignment="1">
      <alignment/>
    </xf>
    <xf numFmtId="170" fontId="2" fillId="0" borderId="25" xfId="0" applyNumberFormat="1" applyFont="1" applyBorder="1" applyAlignment="1">
      <alignment horizontal="right"/>
    </xf>
    <xf numFmtId="0" fontId="0" fillId="0" borderId="41" xfId="0" applyBorder="1" applyAlignment="1">
      <alignment horizontal="center"/>
    </xf>
    <xf numFmtId="170" fontId="2" fillId="0" borderId="2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4" fontId="2" fillId="0" borderId="39" xfId="0" applyNumberFormat="1" applyFont="1" applyBorder="1" applyAlignment="1">
      <alignment horizontal="right"/>
    </xf>
    <xf numFmtId="170" fontId="2" fillId="0" borderId="20" xfId="0" applyNumberFormat="1" applyFont="1" applyBorder="1" applyAlignment="1">
      <alignment/>
    </xf>
    <xf numFmtId="43" fontId="2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0" fillId="0" borderId="32" xfId="0" applyBorder="1" applyAlignment="1">
      <alignment/>
    </xf>
    <xf numFmtId="0" fontId="0" fillId="0" borderId="15" xfId="0" applyBorder="1" applyAlignment="1">
      <alignment horizontal="center"/>
    </xf>
    <xf numFmtId="0" fontId="1" fillId="0" borderId="41" xfId="0" applyFont="1" applyBorder="1" applyAlignment="1">
      <alignment horizontal="center"/>
    </xf>
    <xf numFmtId="4" fontId="4" fillId="0" borderId="3" xfId="0" applyNumberFormat="1" applyFont="1" applyBorder="1" applyAlignment="1">
      <alignment/>
    </xf>
    <xf numFmtId="4" fontId="7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43" fontId="13" fillId="0" borderId="53" xfId="0" applyNumberFormat="1" applyFont="1" applyBorder="1" applyAlignment="1">
      <alignment horizontal="center"/>
    </xf>
    <xf numFmtId="4" fontId="13" fillId="0" borderId="53" xfId="0" applyNumberFormat="1" applyFont="1" applyBorder="1" applyAlignment="1">
      <alignment horizontal="center"/>
    </xf>
    <xf numFmtId="43" fontId="13" fillId="0" borderId="54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/>
    </xf>
    <xf numFmtId="170" fontId="2" fillId="0" borderId="25" xfId="0" applyNumberFormat="1" applyFont="1" applyBorder="1" applyAlignment="1">
      <alignment/>
    </xf>
    <xf numFmtId="170" fontId="4" fillId="0" borderId="25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 horizontal="right"/>
    </xf>
    <xf numFmtId="170" fontId="2" fillId="0" borderId="2" xfId="0" applyNumberFormat="1" applyFont="1" applyBorder="1" applyAlignment="1">
      <alignment horizontal="right"/>
    </xf>
    <xf numFmtId="170" fontId="2" fillId="0" borderId="2" xfId="21" applyNumberFormat="1" applyFont="1" applyBorder="1" applyAlignment="1">
      <alignment horizontal="right"/>
    </xf>
    <xf numFmtId="4" fontId="2" fillId="0" borderId="25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70" fontId="2" fillId="0" borderId="29" xfId="0" applyNumberFormat="1" applyFont="1" applyBorder="1" applyAlignment="1">
      <alignment/>
    </xf>
    <xf numFmtId="170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/>
    </xf>
    <xf numFmtId="170" fontId="2" fillId="0" borderId="31" xfId="0" applyNumberFormat="1" applyFont="1" applyBorder="1" applyAlignment="1">
      <alignment/>
    </xf>
    <xf numFmtId="170" fontId="2" fillId="0" borderId="55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right"/>
    </xf>
    <xf numFmtId="4" fontId="1" fillId="0" borderId="0" xfId="0" applyNumberFormat="1" applyFont="1" applyBorder="1" applyAlignment="1">
      <alignment/>
    </xf>
    <xf numFmtId="0" fontId="3" fillId="0" borderId="56" xfId="0" applyFont="1" applyBorder="1" applyAlignment="1">
      <alignment/>
    </xf>
    <xf numFmtId="3" fontId="4" fillId="0" borderId="56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2" fillId="0" borderId="57" xfId="0" applyNumberFormat="1" applyFont="1" applyBorder="1" applyAlignment="1">
      <alignment horizontal="right"/>
    </xf>
    <xf numFmtId="4" fontId="2" fillId="0" borderId="58" xfId="0" applyNumberFormat="1" applyFont="1" applyBorder="1" applyAlignment="1">
      <alignment horizontal="right"/>
    </xf>
    <xf numFmtId="4" fontId="2" fillId="0" borderId="59" xfId="0" applyNumberFormat="1" applyFont="1" applyBorder="1" applyAlignment="1">
      <alignment horizontal="right"/>
    </xf>
    <xf numFmtId="43" fontId="2" fillId="0" borderId="56" xfId="0" applyNumberFormat="1" applyFont="1" applyBorder="1" applyAlignment="1">
      <alignment/>
    </xf>
    <xf numFmtId="43" fontId="2" fillId="0" borderId="60" xfId="0" applyNumberFormat="1" applyFont="1" applyBorder="1" applyAlignment="1">
      <alignment horizontal="right"/>
    </xf>
    <xf numFmtId="170" fontId="4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3" fontId="4" fillId="0" borderId="55" xfId="0" applyNumberFormat="1" applyFont="1" applyBorder="1" applyAlignment="1">
      <alignment horizontal="right"/>
    </xf>
    <xf numFmtId="4" fontId="4" fillId="0" borderId="61" xfId="0" applyNumberFormat="1" applyFont="1" applyBorder="1" applyAlignment="1">
      <alignment horizontal="right"/>
    </xf>
    <xf numFmtId="4" fontId="4" fillId="0" borderId="53" xfId="0" applyNumberFormat="1" applyFont="1" applyBorder="1" applyAlignment="1">
      <alignment horizontal="right"/>
    </xf>
    <xf numFmtId="4" fontId="4" fillId="0" borderId="62" xfId="0" applyNumberFormat="1" applyFont="1" applyBorder="1" applyAlignment="1">
      <alignment horizontal="right"/>
    </xf>
    <xf numFmtId="4" fontId="4" fillId="0" borderId="55" xfId="0" applyNumberFormat="1" applyFont="1" applyBorder="1" applyAlignment="1">
      <alignment/>
    </xf>
    <xf numFmtId="4" fontId="4" fillId="0" borderId="27" xfId="0" applyNumberFormat="1" applyFont="1" applyBorder="1" applyAlignment="1">
      <alignment horizontal="right"/>
    </xf>
    <xf numFmtId="4" fontId="4" fillId="0" borderId="55" xfId="0" applyNumberFormat="1" applyFont="1" applyBorder="1" applyAlignment="1">
      <alignment/>
    </xf>
    <xf numFmtId="4" fontId="6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43" fontId="3" fillId="0" borderId="58" xfId="0" applyNumberFormat="1" applyFont="1" applyBorder="1" applyAlignment="1">
      <alignment/>
    </xf>
    <xf numFmtId="170" fontId="4" fillId="0" borderId="58" xfId="0" applyNumberFormat="1" applyFont="1" applyBorder="1" applyAlignment="1">
      <alignment/>
    </xf>
    <xf numFmtId="4" fontId="4" fillId="0" borderId="58" xfId="0" applyNumberFormat="1" applyFont="1" applyBorder="1" applyAlignment="1">
      <alignment horizontal="right"/>
    </xf>
    <xf numFmtId="4" fontId="1" fillId="0" borderId="58" xfId="0" applyNumberFormat="1" applyFont="1" applyBorder="1" applyAlignment="1">
      <alignment horizontal="right"/>
    </xf>
    <xf numFmtId="43" fontId="3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4" fillId="0" borderId="58" xfId="0" applyNumberFormat="1" applyFont="1" applyBorder="1" applyAlignment="1">
      <alignment/>
    </xf>
    <xf numFmtId="170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43" fontId="1" fillId="0" borderId="21" xfId="0" applyNumberFormat="1" applyFont="1" applyBorder="1" applyAlignment="1">
      <alignment/>
    </xf>
    <xf numFmtId="170" fontId="3" fillId="0" borderId="53" xfId="0" applyNumberFormat="1" applyFont="1" applyBorder="1" applyAlignment="1">
      <alignment/>
    </xf>
    <xf numFmtId="4" fontId="1" fillId="0" borderId="54" xfId="0" applyNumberFormat="1" applyFont="1" applyBorder="1" applyAlignment="1">
      <alignment horizontal="right"/>
    </xf>
    <xf numFmtId="43" fontId="3" fillId="0" borderId="2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170" fontId="3" fillId="0" borderId="16" xfId="0" applyNumberFormat="1" applyFont="1" applyBorder="1" applyAlignment="1">
      <alignment/>
    </xf>
    <xf numFmtId="170" fontId="3" fillId="0" borderId="4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43" fontId="3" fillId="0" borderId="4" xfId="0" applyNumberFormat="1" applyFont="1" applyBorder="1" applyAlignment="1">
      <alignment/>
    </xf>
    <xf numFmtId="170" fontId="3" fillId="0" borderId="16" xfId="0" applyNumberFormat="1" applyFont="1" applyBorder="1" applyAlignment="1">
      <alignment horizontal="right"/>
    </xf>
    <xf numFmtId="170" fontId="3" fillId="0" borderId="4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3" fontId="11" fillId="0" borderId="25" xfId="0" applyNumberFormat="1" applyFont="1" applyBorder="1" applyAlignment="1">
      <alignment/>
    </xf>
    <xf numFmtId="170" fontId="2" fillId="0" borderId="25" xfId="0" applyNumberFormat="1" applyFont="1" applyBorder="1" applyAlignment="1">
      <alignment/>
    </xf>
    <xf numFmtId="4" fontId="2" fillId="0" borderId="25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4" fontId="1" fillId="0" borderId="58" xfId="0" applyNumberFormat="1" applyFont="1" applyBorder="1" applyAlignment="1">
      <alignment/>
    </xf>
    <xf numFmtId="43" fontId="3" fillId="0" borderId="50" xfId="0" applyNumberFormat="1" applyFont="1" applyBorder="1" applyAlignment="1">
      <alignment/>
    </xf>
    <xf numFmtId="43" fontId="3" fillId="0" borderId="46" xfId="0" applyNumberFormat="1" applyFont="1" applyBorder="1" applyAlignment="1">
      <alignment/>
    </xf>
    <xf numFmtId="170" fontId="4" fillId="0" borderId="63" xfId="0" applyNumberFormat="1" applyFont="1" applyBorder="1" applyAlignment="1">
      <alignment/>
    </xf>
    <xf numFmtId="170" fontId="3" fillId="0" borderId="48" xfId="0" applyNumberFormat="1" applyFont="1" applyBorder="1" applyAlignment="1">
      <alignment/>
    </xf>
    <xf numFmtId="4" fontId="4" fillId="0" borderId="63" xfId="0" applyNumberFormat="1" applyFont="1" applyBorder="1" applyAlignment="1">
      <alignment horizontal="right"/>
    </xf>
    <xf numFmtId="170" fontId="3" fillId="0" borderId="48" xfId="0" applyNumberFormat="1" applyFont="1" applyBorder="1" applyAlignment="1">
      <alignment horizontal="right"/>
    </xf>
    <xf numFmtId="4" fontId="3" fillId="0" borderId="48" xfId="0" applyNumberFormat="1" applyFont="1" applyFill="1" applyBorder="1" applyAlignment="1">
      <alignment horizontal="right"/>
    </xf>
    <xf numFmtId="0" fontId="1" fillId="0" borderId="63" xfId="0" applyFont="1" applyBorder="1" applyAlignment="1">
      <alignment/>
    </xf>
    <xf numFmtId="4" fontId="3" fillId="0" borderId="48" xfId="0" applyNumberFormat="1" applyFont="1" applyBorder="1" applyAlignment="1">
      <alignment horizontal="right"/>
    </xf>
    <xf numFmtId="4" fontId="4" fillId="0" borderId="64" xfId="0" applyNumberFormat="1" applyFont="1" applyBorder="1" applyAlignment="1">
      <alignment horizontal="right"/>
    </xf>
    <xf numFmtId="170" fontId="3" fillId="0" borderId="49" xfId="0" applyNumberFormat="1" applyFont="1" applyBorder="1" applyAlignment="1">
      <alignment/>
    </xf>
    <xf numFmtId="43" fontId="11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170" fontId="4" fillId="0" borderId="53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3" fontId="3" fillId="0" borderId="0" xfId="0" applyNumberFormat="1" applyFont="1" applyBorder="1" applyAlignment="1">
      <alignment horizontal="left"/>
    </xf>
    <xf numFmtId="170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70" fontId="2" fillId="0" borderId="0" xfId="0" applyNumberFormat="1" applyFont="1" applyBorder="1" applyAlignment="1">
      <alignment horizontal="right"/>
    </xf>
    <xf numFmtId="170" fontId="2" fillId="0" borderId="0" xfId="21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170" fontId="2" fillId="0" borderId="44" xfId="0" applyNumberFormat="1" applyFont="1" applyFill="1" applyBorder="1" applyAlignment="1">
      <alignment/>
    </xf>
    <xf numFmtId="4" fontId="2" fillId="0" borderId="0" xfId="0" applyNumberFormat="1" applyFont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3" fontId="3" fillId="0" borderId="55" xfId="0" applyNumberFormat="1" applyFont="1" applyBorder="1" applyAlignment="1">
      <alignment/>
    </xf>
    <xf numFmtId="43" fontId="3" fillId="0" borderId="59" xfId="0" applyNumberFormat="1" applyFont="1" applyBorder="1" applyAlignment="1">
      <alignment/>
    </xf>
    <xf numFmtId="170" fontId="3" fillId="0" borderId="45" xfId="0" applyNumberFormat="1" applyFont="1" applyBorder="1" applyAlignment="1">
      <alignment/>
    </xf>
    <xf numFmtId="170" fontId="3" fillId="0" borderId="41" xfId="0" applyNumberFormat="1" applyFont="1" applyBorder="1" applyAlignment="1">
      <alignment/>
    </xf>
    <xf numFmtId="170" fontId="3" fillId="0" borderId="36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43" fontId="11" fillId="0" borderId="65" xfId="0" applyNumberFormat="1" applyFont="1" applyBorder="1" applyAlignment="1">
      <alignment/>
    </xf>
    <xf numFmtId="43" fontId="11" fillId="0" borderId="66" xfId="0" applyNumberFormat="1" applyFont="1" applyBorder="1" applyAlignment="1">
      <alignment/>
    </xf>
    <xf numFmtId="43" fontId="11" fillId="0" borderId="67" xfId="0" applyNumberFormat="1" applyFont="1" applyBorder="1" applyAlignment="1">
      <alignment/>
    </xf>
    <xf numFmtId="43" fontId="3" fillId="0" borderId="65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0" fontId="1" fillId="0" borderId="36" xfId="0" applyFont="1" applyBorder="1" applyAlignment="1">
      <alignment/>
    </xf>
    <xf numFmtId="4" fontId="3" fillId="0" borderId="35" xfId="0" applyNumberFormat="1" applyFont="1" applyBorder="1" applyAlignment="1">
      <alignment/>
    </xf>
    <xf numFmtId="170" fontId="11" fillId="0" borderId="36" xfId="0" applyNumberFormat="1" applyFont="1" applyBorder="1" applyAlignment="1">
      <alignment/>
    </xf>
    <xf numFmtId="4" fontId="11" fillId="0" borderId="35" xfId="0" applyNumberFormat="1" applyFont="1" applyBorder="1" applyAlignment="1">
      <alignment/>
    </xf>
    <xf numFmtId="4" fontId="11" fillId="0" borderId="35" xfId="0" applyNumberFormat="1" applyFont="1" applyBorder="1" applyAlignment="1">
      <alignment horizontal="right"/>
    </xf>
    <xf numFmtId="4" fontId="3" fillId="0" borderId="35" xfId="0" applyNumberFormat="1" applyFont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11" fillId="0" borderId="55" xfId="0" applyNumberFormat="1" applyFont="1" applyBorder="1" applyAlignment="1">
      <alignment/>
    </xf>
    <xf numFmtId="170" fontId="3" fillId="0" borderId="55" xfId="0" applyNumberFormat="1" applyFont="1" applyBorder="1" applyAlignment="1">
      <alignment/>
    </xf>
    <xf numFmtId="4" fontId="3" fillId="0" borderId="55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horizontal="right"/>
    </xf>
    <xf numFmtId="4" fontId="16" fillId="0" borderId="0" xfId="0" applyNumberFormat="1" applyFont="1" applyAlignment="1">
      <alignment horizontal="center"/>
    </xf>
    <xf numFmtId="43" fontId="11" fillId="0" borderId="67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center"/>
    </xf>
    <xf numFmtId="43" fontId="3" fillId="0" borderId="4" xfId="0" applyNumberFormat="1" applyFont="1" applyBorder="1" applyAlignment="1">
      <alignment horizontal="left"/>
    </xf>
    <xf numFmtId="170" fontId="11" fillId="0" borderId="1" xfId="0" applyNumberFormat="1" applyFont="1" applyBorder="1" applyAlignment="1">
      <alignment/>
    </xf>
    <xf numFmtId="170" fontId="11" fillId="0" borderId="13" xfId="0" applyNumberFormat="1" applyFont="1" applyBorder="1" applyAlignment="1">
      <alignment/>
    </xf>
    <xf numFmtId="43" fontId="5" fillId="0" borderId="1" xfId="0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center"/>
    </xf>
    <xf numFmtId="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center"/>
    </xf>
    <xf numFmtId="43" fontId="17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/>
    </xf>
    <xf numFmtId="170" fontId="22" fillId="0" borderId="0" xfId="0" applyNumberFormat="1" applyFont="1" applyBorder="1" applyAlignment="1">
      <alignment/>
    </xf>
    <xf numFmtId="4" fontId="20" fillId="0" borderId="25" xfId="0" applyNumberFormat="1" applyFont="1" applyBorder="1" applyAlignment="1">
      <alignment horizontal="center"/>
    </xf>
    <xf numFmtId="43" fontId="18" fillId="0" borderId="68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Alignment="1">
      <alignment/>
    </xf>
    <xf numFmtId="49" fontId="17" fillId="0" borderId="18" xfId="0" applyNumberFormat="1" applyFont="1" applyBorder="1" applyAlignment="1">
      <alignment horizontal="center"/>
    </xf>
    <xf numFmtId="3" fontId="17" fillId="0" borderId="25" xfId="0" applyNumberFormat="1" applyFont="1" applyBorder="1" applyAlignment="1">
      <alignment horizontal="right"/>
    </xf>
    <xf numFmtId="176" fontId="17" fillId="0" borderId="25" xfId="20" applyNumberFormat="1" applyFont="1" applyBorder="1" applyAlignment="1">
      <alignment horizontal="right"/>
      <protection/>
    </xf>
    <xf numFmtId="4" fontId="20" fillId="0" borderId="10" xfId="0" applyNumberFormat="1" applyFont="1" applyBorder="1" applyAlignment="1">
      <alignment horizontal="center"/>
    </xf>
    <xf numFmtId="4" fontId="17" fillId="0" borderId="64" xfId="0" applyNumberFormat="1" applyFont="1" applyBorder="1" applyAlignment="1">
      <alignment horizontal="center"/>
    </xf>
    <xf numFmtId="43" fontId="17" fillId="0" borderId="45" xfId="0" applyNumberFormat="1" applyFont="1" applyBorder="1" applyAlignment="1">
      <alignment horizontal="right"/>
    </xf>
    <xf numFmtId="43" fontId="17" fillId="0" borderId="65" xfId="0" applyNumberFormat="1" applyFont="1" applyBorder="1" applyAlignment="1">
      <alignment horizontal="left"/>
    </xf>
    <xf numFmtId="43" fontId="18" fillId="0" borderId="65" xfId="0" applyNumberFormat="1" applyFont="1" applyBorder="1" applyAlignment="1">
      <alignment horizontal="left"/>
    </xf>
    <xf numFmtId="43" fontId="18" fillId="0" borderId="65" xfId="0" applyNumberFormat="1" applyFont="1" applyBorder="1" applyAlignment="1">
      <alignment/>
    </xf>
    <xf numFmtId="43" fontId="18" fillId="0" borderId="69" xfId="0" applyNumberFormat="1" applyFont="1" applyBorder="1" applyAlignment="1">
      <alignment/>
    </xf>
    <xf numFmtId="43" fontId="18" fillId="0" borderId="70" xfId="0" applyNumberFormat="1" applyFont="1" applyBorder="1" applyAlignment="1">
      <alignment/>
    </xf>
    <xf numFmtId="43" fontId="18" fillId="0" borderId="71" xfId="0" applyNumberFormat="1" applyFont="1" applyBorder="1" applyAlignment="1">
      <alignment/>
    </xf>
    <xf numFmtId="43" fontId="17" fillId="0" borderId="67" xfId="0" applyNumberFormat="1" applyFont="1" applyBorder="1" applyAlignment="1">
      <alignment/>
    </xf>
    <xf numFmtId="43" fontId="17" fillId="0" borderId="65" xfId="0" applyNumberFormat="1" applyFont="1" applyBorder="1" applyAlignment="1">
      <alignment/>
    </xf>
    <xf numFmtId="0" fontId="17" fillId="0" borderId="72" xfId="0" applyFont="1" applyBorder="1" applyAlignment="1">
      <alignment/>
    </xf>
    <xf numFmtId="4" fontId="17" fillId="0" borderId="26" xfId="0" applyNumberFormat="1" applyFont="1" applyBorder="1" applyAlignment="1">
      <alignment horizontal="right"/>
    </xf>
    <xf numFmtId="4" fontId="18" fillId="0" borderId="26" xfId="0" applyNumberFormat="1" applyFont="1" applyBorder="1" applyAlignment="1">
      <alignment horizontal="right"/>
    </xf>
    <xf numFmtId="4" fontId="18" fillId="0" borderId="26" xfId="0" applyNumberFormat="1" applyFont="1" applyBorder="1" applyAlignment="1">
      <alignment/>
    </xf>
    <xf numFmtId="170" fontId="17" fillId="0" borderId="26" xfId="20" applyNumberFormat="1" applyFont="1" applyBorder="1" applyAlignment="1">
      <alignment horizontal="right"/>
      <protection/>
    </xf>
    <xf numFmtId="177" fontId="18" fillId="0" borderId="34" xfId="0" applyNumberFormat="1" applyFont="1" applyFill="1" applyBorder="1" applyAlignment="1">
      <alignment/>
    </xf>
    <xf numFmtId="177" fontId="17" fillId="0" borderId="34" xfId="0" applyNumberFormat="1" applyFont="1" applyFill="1" applyBorder="1" applyAlignment="1">
      <alignment/>
    </xf>
    <xf numFmtId="176" fontId="18" fillId="0" borderId="25" xfId="20" applyNumberFormat="1" applyFont="1" applyBorder="1" applyAlignment="1">
      <alignment horizontal="right"/>
      <protection/>
    </xf>
    <xf numFmtId="176" fontId="17" fillId="0" borderId="25" xfId="20" applyNumberFormat="1" applyFont="1" applyBorder="1" applyAlignment="1">
      <alignment horizontal="right"/>
      <protection/>
    </xf>
    <xf numFmtId="4" fontId="17" fillId="0" borderId="26" xfId="0" applyNumberFormat="1" applyFont="1" applyBorder="1" applyAlignment="1">
      <alignment horizontal="right"/>
    </xf>
    <xf numFmtId="176" fontId="17" fillId="0" borderId="6" xfId="20" applyNumberFormat="1" applyFont="1" applyBorder="1" applyAlignment="1">
      <alignment horizontal="right"/>
      <protection/>
    </xf>
    <xf numFmtId="170" fontId="17" fillId="0" borderId="37" xfId="20" applyNumberFormat="1" applyFont="1" applyBorder="1" applyAlignment="1">
      <alignment horizontal="right"/>
      <protection/>
    </xf>
    <xf numFmtId="177" fontId="17" fillId="0" borderId="7" xfId="0" applyNumberFormat="1" applyFont="1" applyFill="1" applyBorder="1" applyAlignment="1">
      <alignment/>
    </xf>
    <xf numFmtId="177" fontId="17" fillId="0" borderId="9" xfId="0" applyNumberFormat="1" applyFont="1" applyFill="1" applyBorder="1" applyAlignment="1">
      <alignment/>
    </xf>
    <xf numFmtId="4" fontId="17" fillId="0" borderId="51" xfId="0" applyNumberFormat="1" applyFont="1" applyBorder="1" applyAlignment="1">
      <alignment horizontal="center"/>
    </xf>
    <xf numFmtId="43" fontId="17" fillId="0" borderId="9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Hárok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38.00390625" style="0" customWidth="1"/>
    <col min="2" max="2" width="17.375" style="0" customWidth="1"/>
    <col min="3" max="3" width="16.75390625" style="0" customWidth="1"/>
    <col min="4" max="4" width="14.00390625" style="0" customWidth="1"/>
    <col min="5" max="5" width="11.00390625" style="0" customWidth="1"/>
    <col min="10" max="10" width="12.75390625" style="0" customWidth="1"/>
  </cols>
  <sheetData>
    <row r="1" ht="12.75">
      <c r="B1" s="5"/>
    </row>
    <row r="2" ht="12.75">
      <c r="B2" s="5"/>
    </row>
    <row r="3" spans="1:9" ht="18.75">
      <c r="A3" s="332" t="s">
        <v>163</v>
      </c>
      <c r="B3" s="333"/>
      <c r="C3" s="332"/>
      <c r="D3" s="334"/>
      <c r="E3" s="334"/>
      <c r="F3" s="334"/>
      <c r="G3" s="334"/>
      <c r="H3" s="334"/>
      <c r="I3" s="334"/>
    </row>
    <row r="4" spans="1:9" ht="18.75">
      <c r="A4" s="365"/>
      <c r="B4" s="365"/>
      <c r="C4" s="365"/>
      <c r="D4" s="365"/>
      <c r="E4" s="365"/>
      <c r="F4" s="365"/>
      <c r="G4" s="365"/>
      <c r="H4" s="365"/>
      <c r="I4" s="365"/>
    </row>
    <row r="5" spans="1:9" ht="12.75">
      <c r="A5" s="321"/>
      <c r="B5" s="321"/>
      <c r="C5" s="321"/>
      <c r="D5" s="321"/>
      <c r="E5" s="321"/>
      <c r="F5" s="321"/>
      <c r="G5" s="321"/>
      <c r="H5" s="321"/>
      <c r="I5" s="321"/>
    </row>
    <row r="6" spans="1:9" ht="12.75">
      <c r="A6" s="321"/>
      <c r="B6" s="321"/>
      <c r="C6" s="321"/>
      <c r="D6" s="321"/>
      <c r="E6" s="321"/>
      <c r="F6" s="321"/>
      <c r="G6" s="321"/>
      <c r="H6" s="321"/>
      <c r="I6" s="321"/>
    </row>
    <row r="7" spans="1:9" ht="18.75">
      <c r="A7" s="330" t="s">
        <v>143</v>
      </c>
      <c r="B7" s="321"/>
      <c r="C7" s="321"/>
      <c r="D7" s="321"/>
      <c r="E7" s="321"/>
      <c r="F7" s="321"/>
      <c r="G7" s="321"/>
      <c r="H7" s="321"/>
      <c r="I7" s="321"/>
    </row>
    <row r="8" spans="1:9" ht="13.5" thickBot="1">
      <c r="A8" s="321"/>
      <c r="B8" s="321"/>
      <c r="C8" s="321"/>
      <c r="D8" s="324" t="s">
        <v>164</v>
      </c>
      <c r="E8" s="321"/>
      <c r="F8" s="321"/>
      <c r="G8" s="321"/>
      <c r="H8" s="321"/>
      <c r="I8" s="321"/>
    </row>
    <row r="9" spans="1:10" ht="18.75">
      <c r="A9" s="338"/>
      <c r="B9" s="339" t="s">
        <v>1</v>
      </c>
      <c r="C9" s="339" t="s">
        <v>155</v>
      </c>
      <c r="D9" s="363" t="s">
        <v>160</v>
      </c>
      <c r="E9" s="323"/>
      <c r="F9" s="322"/>
      <c r="G9" s="322"/>
      <c r="H9" s="322"/>
      <c r="I9" s="324"/>
      <c r="J9" s="204"/>
    </row>
    <row r="10" spans="1:10" ht="15.75">
      <c r="A10" s="340" t="s">
        <v>154</v>
      </c>
      <c r="B10" s="335">
        <v>2012</v>
      </c>
      <c r="C10" s="335" t="s">
        <v>162</v>
      </c>
      <c r="D10" s="364" t="s">
        <v>161</v>
      </c>
      <c r="E10" s="323"/>
      <c r="F10" s="325"/>
      <c r="G10" s="325"/>
      <c r="H10" s="325"/>
      <c r="I10" s="325"/>
      <c r="J10" s="270"/>
    </row>
    <row r="11" spans="1:10" ht="25.5" customHeight="1">
      <c r="A11" s="341" t="s">
        <v>156</v>
      </c>
      <c r="B11" s="336">
        <f>B12+B13+B14+B15</f>
        <v>160000</v>
      </c>
      <c r="C11" s="350">
        <f>C12+C13+C14+C15</f>
        <v>82175.26</v>
      </c>
      <c r="D11" s="362">
        <f aca="true" t="shared" si="0" ref="D11:D29">C11*100/B11</f>
        <v>51.359537499999995</v>
      </c>
      <c r="E11" s="323"/>
      <c r="F11" s="326"/>
      <c r="G11" s="326"/>
      <c r="H11" s="326"/>
      <c r="I11" s="327"/>
      <c r="J11" s="319"/>
    </row>
    <row r="12" spans="1:10" ht="25.5" customHeight="1">
      <c r="A12" s="342" t="s">
        <v>130</v>
      </c>
      <c r="B12" s="356">
        <v>29950</v>
      </c>
      <c r="C12" s="351">
        <v>25963.1</v>
      </c>
      <c r="D12" s="354">
        <f t="shared" si="0"/>
        <v>86.6881469115192</v>
      </c>
      <c r="E12" s="323"/>
      <c r="F12" s="326"/>
      <c r="G12" s="326"/>
      <c r="H12" s="326"/>
      <c r="I12" s="327"/>
      <c r="J12" s="319"/>
    </row>
    <row r="13" spans="1:10" ht="25.5" customHeight="1">
      <c r="A13" s="343" t="s">
        <v>144</v>
      </c>
      <c r="B13" s="356">
        <v>130000</v>
      </c>
      <c r="C13" s="351">
        <v>55889.65</v>
      </c>
      <c r="D13" s="354">
        <f t="shared" si="0"/>
        <v>42.99203846153846</v>
      </c>
      <c r="E13" s="323"/>
      <c r="F13" s="326"/>
      <c r="G13" s="326"/>
      <c r="H13" s="326"/>
      <c r="I13" s="327"/>
      <c r="J13" s="319"/>
    </row>
    <row r="14" spans="1:10" ht="25.5" customHeight="1">
      <c r="A14" s="343" t="s">
        <v>43</v>
      </c>
      <c r="B14" s="356">
        <v>50</v>
      </c>
      <c r="C14" s="352">
        <v>7.87</v>
      </c>
      <c r="D14" s="354">
        <f t="shared" si="0"/>
        <v>15.74</v>
      </c>
      <c r="E14" s="323"/>
      <c r="F14" s="328"/>
      <c r="G14" s="326"/>
      <c r="H14" s="326"/>
      <c r="I14" s="327"/>
      <c r="J14" s="320"/>
    </row>
    <row r="15" spans="1:10" ht="25.5" customHeight="1" thickBot="1">
      <c r="A15" s="344" t="s">
        <v>141</v>
      </c>
      <c r="B15" s="356">
        <f>J15/12*2</f>
        <v>0</v>
      </c>
      <c r="C15" s="352">
        <v>314.64</v>
      </c>
      <c r="D15" s="354">
        <v>0</v>
      </c>
      <c r="E15" s="323"/>
      <c r="F15" s="328"/>
      <c r="G15" s="326"/>
      <c r="H15" s="326"/>
      <c r="I15" s="327"/>
      <c r="J15" s="320"/>
    </row>
    <row r="16" spans="1:10" ht="25.5" customHeight="1" thickBot="1">
      <c r="A16" s="345"/>
      <c r="B16" s="331"/>
      <c r="C16" s="331"/>
      <c r="D16" s="346"/>
      <c r="E16" s="323"/>
      <c r="F16" s="326"/>
      <c r="G16" s="326"/>
      <c r="H16" s="326"/>
      <c r="I16" s="327"/>
      <c r="J16" s="319"/>
    </row>
    <row r="17" spans="1:10" ht="25.5" customHeight="1">
      <c r="A17" s="347" t="s">
        <v>157</v>
      </c>
      <c r="B17" s="337">
        <v>517800</v>
      </c>
      <c r="C17" s="353">
        <f>SUM(C18:C27)</f>
        <v>233780.85</v>
      </c>
      <c r="D17" s="355">
        <f t="shared" si="0"/>
        <v>45.14887022016222</v>
      </c>
      <c r="E17" s="323"/>
      <c r="F17" s="327"/>
      <c r="G17" s="327"/>
      <c r="H17" s="327"/>
      <c r="I17" s="327"/>
      <c r="J17" s="319"/>
    </row>
    <row r="18" spans="1:10" ht="25.5" customHeight="1">
      <c r="A18" s="343" t="s">
        <v>45</v>
      </c>
      <c r="B18" s="356">
        <v>229400</v>
      </c>
      <c r="C18" s="351">
        <v>100311.89</v>
      </c>
      <c r="D18" s="354">
        <f t="shared" si="0"/>
        <v>43.72793809938971</v>
      </c>
      <c r="E18" s="323"/>
      <c r="F18" s="326"/>
      <c r="G18" s="326"/>
      <c r="H18" s="326"/>
      <c r="I18" s="327"/>
      <c r="J18" s="319"/>
    </row>
    <row r="19" spans="1:10" ht="25.5" customHeight="1">
      <c r="A19" s="343" t="s">
        <v>46</v>
      </c>
      <c r="B19" s="356">
        <v>68700</v>
      </c>
      <c r="C19" s="351">
        <v>28024.49</v>
      </c>
      <c r="D19" s="354">
        <f t="shared" si="0"/>
        <v>40.79256186317322</v>
      </c>
      <c r="E19" s="323"/>
      <c r="F19" s="326"/>
      <c r="G19" s="326"/>
      <c r="H19" s="326"/>
      <c r="I19" s="327"/>
      <c r="J19" s="319"/>
    </row>
    <row r="20" spans="1:10" ht="25.5" customHeight="1">
      <c r="A20" s="343" t="s">
        <v>48</v>
      </c>
      <c r="B20" s="356">
        <v>100</v>
      </c>
      <c r="C20" s="351">
        <v>0</v>
      </c>
      <c r="D20" s="354">
        <f t="shared" si="0"/>
        <v>0</v>
      </c>
      <c r="E20" s="323"/>
      <c r="F20" s="326" t="s">
        <v>64</v>
      </c>
      <c r="G20" s="326"/>
      <c r="H20" s="326"/>
      <c r="I20" s="327"/>
      <c r="J20" s="319"/>
    </row>
    <row r="21" spans="1:10" ht="25.5" customHeight="1">
      <c r="A21" s="343" t="s">
        <v>133</v>
      </c>
      <c r="B21" s="356">
        <v>68500</v>
      </c>
      <c r="C21" s="351">
        <v>36913.91</v>
      </c>
      <c r="D21" s="354">
        <f t="shared" si="0"/>
        <v>53.888919708029206</v>
      </c>
      <c r="E21" s="323"/>
      <c r="F21" s="326"/>
      <c r="G21" s="326"/>
      <c r="H21" s="326"/>
      <c r="I21" s="327"/>
      <c r="J21" s="319"/>
    </row>
    <row r="22" spans="1:10" ht="25.5" customHeight="1">
      <c r="A22" s="343" t="s">
        <v>134</v>
      </c>
      <c r="B22" s="356">
        <v>27100</v>
      </c>
      <c r="C22" s="351">
        <v>10531.94</v>
      </c>
      <c r="D22" s="354">
        <f t="shared" si="0"/>
        <v>38.863247232472325</v>
      </c>
      <c r="E22" s="323"/>
      <c r="F22" s="326"/>
      <c r="G22" s="326"/>
      <c r="H22" s="326"/>
      <c r="I22" s="327"/>
      <c r="J22" s="319"/>
    </row>
    <row r="23" spans="1:10" ht="25.5" customHeight="1">
      <c r="A23" s="343" t="s">
        <v>52</v>
      </c>
      <c r="B23" s="356">
        <v>12000</v>
      </c>
      <c r="C23" s="351">
        <v>5919.71</v>
      </c>
      <c r="D23" s="354">
        <f t="shared" si="0"/>
        <v>49.33091666666667</v>
      </c>
      <c r="E23" s="323"/>
      <c r="F23" s="326"/>
      <c r="G23" s="326"/>
      <c r="H23" s="326"/>
      <c r="I23" s="327"/>
      <c r="J23" s="319"/>
    </row>
    <row r="24" spans="1:10" ht="25.5" customHeight="1">
      <c r="A24" s="343" t="s">
        <v>135</v>
      </c>
      <c r="B24" s="356">
        <v>25000</v>
      </c>
      <c r="C24" s="351">
        <v>6255.01</v>
      </c>
      <c r="D24" s="354">
        <f t="shared" si="0"/>
        <v>25.02004</v>
      </c>
      <c r="E24" s="323"/>
      <c r="F24" s="326"/>
      <c r="G24" s="326"/>
      <c r="H24" s="326"/>
      <c r="I24" s="327"/>
      <c r="J24" s="319"/>
    </row>
    <row r="25" spans="1:10" ht="25.5" customHeight="1">
      <c r="A25" s="343" t="s">
        <v>136</v>
      </c>
      <c r="B25" s="356">
        <f>J25/12*2</f>
        <v>0</v>
      </c>
      <c r="C25" s="351">
        <v>0</v>
      </c>
      <c r="D25" s="354">
        <v>0</v>
      </c>
      <c r="E25" s="323"/>
      <c r="F25" s="326"/>
      <c r="G25" s="326"/>
      <c r="H25" s="326"/>
      <c r="I25" s="327"/>
      <c r="J25" s="319"/>
    </row>
    <row r="26" spans="1:10" ht="25.5" customHeight="1">
      <c r="A26" s="343" t="s">
        <v>63</v>
      </c>
      <c r="B26" s="356">
        <v>86000</v>
      </c>
      <c r="C26" s="351">
        <v>44021.41</v>
      </c>
      <c r="D26" s="354">
        <f>C26*100/B26</f>
        <v>51.18768604651163</v>
      </c>
      <c r="E26" s="323"/>
      <c r="F26" s="326"/>
      <c r="G26" s="326"/>
      <c r="H26" s="326"/>
      <c r="I26" s="327"/>
      <c r="J26" s="319"/>
    </row>
    <row r="27" spans="1:10" ht="25.5" customHeight="1">
      <c r="A27" s="343" t="s">
        <v>62</v>
      </c>
      <c r="B27" s="356">
        <v>1000</v>
      </c>
      <c r="C27" s="351">
        <v>1802.49</v>
      </c>
      <c r="D27" s="354">
        <f t="shared" si="0"/>
        <v>180.249</v>
      </c>
      <c r="E27" s="323"/>
      <c r="F27" s="327"/>
      <c r="G27" s="327"/>
      <c r="H27" s="327"/>
      <c r="I27" s="327"/>
      <c r="J27" s="319"/>
    </row>
    <row r="28" spans="1:10" ht="25.5" customHeight="1">
      <c r="A28" s="348" t="s">
        <v>158</v>
      </c>
      <c r="B28" s="357">
        <f>J28/12*2</f>
        <v>0</v>
      </c>
      <c r="C28" s="358">
        <v>0</v>
      </c>
      <c r="D28" s="355">
        <v>0</v>
      </c>
      <c r="E28" s="323"/>
      <c r="F28" s="327"/>
      <c r="G28" s="327"/>
      <c r="H28" s="327"/>
      <c r="I28" s="327"/>
      <c r="J28" s="319"/>
    </row>
    <row r="29" spans="1:10" ht="25.5" customHeight="1" thickBot="1">
      <c r="A29" s="349" t="s">
        <v>159</v>
      </c>
      <c r="B29" s="359">
        <f>SUM(B18:B28)</f>
        <v>517800</v>
      </c>
      <c r="C29" s="360">
        <f>SUM(C18:C28)</f>
        <v>233780.85</v>
      </c>
      <c r="D29" s="361">
        <f t="shared" si="0"/>
        <v>45.14887022016222</v>
      </c>
      <c r="E29" s="323"/>
      <c r="F29" s="329"/>
      <c r="G29" s="329"/>
      <c r="H29" s="329"/>
      <c r="I29" s="327"/>
      <c r="J29" s="319"/>
    </row>
    <row r="30" spans="2:3" ht="12.75">
      <c r="B30" s="5"/>
      <c r="C30" s="318"/>
    </row>
  </sheetData>
  <mergeCells count="1">
    <mergeCell ref="A4:I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35">
      <selection activeCell="K45" sqref="K45"/>
    </sheetView>
  </sheetViews>
  <sheetFormatPr defaultColWidth="9.00390625" defaultRowHeight="12.75"/>
  <cols>
    <col min="1" max="1" width="18.875" style="0" customWidth="1"/>
    <col min="2" max="2" width="8.125" style="0" customWidth="1"/>
    <col min="3" max="3" width="11.625" style="0" customWidth="1"/>
    <col min="4" max="4" width="11.875" style="0" customWidth="1"/>
    <col min="5" max="5" width="11.00390625" style="0" customWidth="1"/>
    <col min="6" max="6" width="9.875" style="0" customWidth="1"/>
    <col min="7" max="7" width="10.25390625" style="0" customWidth="1"/>
    <col min="8" max="8" width="11.25390625" style="0" customWidth="1"/>
    <col min="9" max="9" width="12.875" style="0" customWidth="1"/>
  </cols>
  <sheetData>
    <row r="1" spans="1:9" s="26" customFormat="1" ht="17.25" customHeight="1">
      <c r="A1" s="367" t="s">
        <v>79</v>
      </c>
      <c r="B1" s="367"/>
      <c r="C1" s="367"/>
      <c r="D1" s="367"/>
      <c r="E1" s="367"/>
      <c r="F1" s="367"/>
      <c r="G1" s="367"/>
      <c r="H1" s="367"/>
      <c r="I1" s="367"/>
    </row>
    <row r="2" spans="1:9" s="26" customFormat="1" ht="17.25" customHeight="1">
      <c r="A2" s="367" t="s">
        <v>92</v>
      </c>
      <c r="B2" s="367"/>
      <c r="C2" s="367"/>
      <c r="D2" s="367"/>
      <c r="E2" s="367"/>
      <c r="F2" s="367"/>
      <c r="G2" s="367"/>
      <c r="H2" s="367"/>
      <c r="I2" s="367"/>
    </row>
    <row r="3" spans="1:9" ht="13.5" thickBot="1">
      <c r="A3" s="33" t="s">
        <v>116</v>
      </c>
      <c r="B3" s="33"/>
      <c r="C3" s="33"/>
      <c r="I3" s="5"/>
    </row>
    <row r="4" spans="1:9" ht="13.5" thickBot="1">
      <c r="A4" s="21" t="s">
        <v>13</v>
      </c>
      <c r="B4" s="21" t="s">
        <v>1</v>
      </c>
      <c r="C4" s="374" t="s">
        <v>80</v>
      </c>
      <c r="D4" s="368"/>
      <c r="E4" s="368"/>
      <c r="F4" s="368"/>
      <c r="G4" s="368"/>
      <c r="H4" s="375"/>
      <c r="I4" s="80"/>
    </row>
    <row r="5" spans="1:9" ht="12.75">
      <c r="A5" s="6"/>
      <c r="B5" s="84" t="s">
        <v>84</v>
      </c>
      <c r="C5" s="136" t="s">
        <v>66</v>
      </c>
      <c r="D5" s="136" t="s">
        <v>66</v>
      </c>
      <c r="E5" s="137" t="s">
        <v>18</v>
      </c>
      <c r="F5" s="143" t="s">
        <v>17</v>
      </c>
      <c r="G5" s="119" t="s">
        <v>71</v>
      </c>
      <c r="H5" s="119" t="s">
        <v>76</v>
      </c>
      <c r="I5" s="145" t="s">
        <v>40</v>
      </c>
    </row>
    <row r="6" spans="1:9" ht="13.5" thickBot="1">
      <c r="A6" s="7"/>
      <c r="B6" s="109"/>
      <c r="C6" s="141" t="s">
        <v>67</v>
      </c>
      <c r="D6" s="142" t="s">
        <v>70</v>
      </c>
      <c r="E6" s="142" t="s">
        <v>16</v>
      </c>
      <c r="F6" s="144"/>
      <c r="G6" s="109" t="s">
        <v>72</v>
      </c>
      <c r="H6" s="109" t="s">
        <v>77</v>
      </c>
      <c r="I6" s="55"/>
    </row>
    <row r="7" spans="1:9" ht="13.5" thickBot="1">
      <c r="A7" s="23"/>
      <c r="B7" s="22"/>
      <c r="C7" s="35"/>
      <c r="D7" s="34"/>
      <c r="E7" s="34"/>
      <c r="F7" s="38"/>
      <c r="G7" s="22"/>
      <c r="H7" s="111"/>
      <c r="I7" s="54"/>
    </row>
    <row r="8" spans="1:10" s="4" customFormat="1" ht="12.75">
      <c r="A8" s="28" t="s">
        <v>3</v>
      </c>
      <c r="B8" s="129">
        <v>14440</v>
      </c>
      <c r="C8" s="43">
        <v>6935600</v>
      </c>
      <c r="D8" s="44">
        <v>5286800</v>
      </c>
      <c r="E8" s="44">
        <v>2554000</v>
      </c>
      <c r="F8" s="45">
        <v>392932</v>
      </c>
      <c r="G8" s="116">
        <v>944417.9</v>
      </c>
      <c r="H8" s="131">
        <v>0</v>
      </c>
      <c r="I8" s="87">
        <f aca="true" t="shared" si="0" ref="I8:I15">SUM(C8:G8)</f>
        <v>16113749.9</v>
      </c>
      <c r="J8" s="51"/>
    </row>
    <row r="9" spans="1:10" ht="12.75">
      <c r="A9" s="29" t="s">
        <v>22</v>
      </c>
      <c r="B9" s="129">
        <v>14700</v>
      </c>
      <c r="C9" s="43">
        <v>5500600</v>
      </c>
      <c r="D9" s="44">
        <v>5175600</v>
      </c>
      <c r="E9" s="44">
        <v>3752401</v>
      </c>
      <c r="F9" s="45">
        <v>8818.1</v>
      </c>
      <c r="G9" s="117">
        <v>229564</v>
      </c>
      <c r="H9" s="85">
        <v>0</v>
      </c>
      <c r="I9" s="88">
        <f t="shared" si="0"/>
        <v>14666983.1</v>
      </c>
      <c r="J9" s="32"/>
    </row>
    <row r="10" spans="1:10" ht="12.75">
      <c r="A10" s="29" t="s">
        <v>23</v>
      </c>
      <c r="B10" s="129">
        <v>9610</v>
      </c>
      <c r="C10" s="43">
        <v>4235600</v>
      </c>
      <c r="D10" s="44">
        <v>3260000</v>
      </c>
      <c r="E10" s="44">
        <v>1935000</v>
      </c>
      <c r="F10" s="45">
        <v>111500</v>
      </c>
      <c r="G10" s="132">
        <v>146942</v>
      </c>
      <c r="H10" s="112">
        <v>0</v>
      </c>
      <c r="I10" s="88">
        <f>SUM(C10:H10)</f>
        <v>9689042</v>
      </c>
      <c r="J10" s="32"/>
    </row>
    <row r="11" spans="1:10" ht="12.75">
      <c r="A11" s="29" t="s">
        <v>99</v>
      </c>
      <c r="B11" s="129">
        <v>12950</v>
      </c>
      <c r="C11" s="43">
        <v>9755600</v>
      </c>
      <c r="D11" s="47">
        <v>1815600</v>
      </c>
      <c r="E11" s="44">
        <v>2298862</v>
      </c>
      <c r="F11" s="45">
        <v>38736.5</v>
      </c>
      <c r="G11" s="132">
        <v>315456</v>
      </c>
      <c r="H11" s="112">
        <v>2000000</v>
      </c>
      <c r="I11" s="88">
        <f>SUM(C11:H11)</f>
        <v>16224254.5</v>
      </c>
      <c r="J11" s="32"/>
    </row>
    <row r="12" spans="1:10" ht="12.75">
      <c r="A12" s="29" t="s">
        <v>25</v>
      </c>
      <c r="B12" s="129">
        <v>8200</v>
      </c>
      <c r="C12" s="43">
        <v>4155600</v>
      </c>
      <c r="D12" s="44">
        <v>1850000</v>
      </c>
      <c r="E12" s="48">
        <v>1670375</v>
      </c>
      <c r="F12" s="45">
        <v>50000</v>
      </c>
      <c r="G12" s="132">
        <v>480662.59</v>
      </c>
      <c r="H12" s="112">
        <v>0</v>
      </c>
      <c r="I12" s="88">
        <f t="shared" si="0"/>
        <v>8206637.59</v>
      </c>
      <c r="J12" s="32"/>
    </row>
    <row r="13" spans="1:10" ht="12.75">
      <c r="A13" s="29" t="s">
        <v>26</v>
      </c>
      <c r="B13" s="129">
        <v>18000</v>
      </c>
      <c r="C13" s="43">
        <v>6765600</v>
      </c>
      <c r="D13" s="44">
        <v>7100000</v>
      </c>
      <c r="E13" s="44">
        <v>2573218</v>
      </c>
      <c r="F13" s="45">
        <v>105000</v>
      </c>
      <c r="G13" s="132">
        <v>403254.4</v>
      </c>
      <c r="H13" s="112">
        <v>0</v>
      </c>
      <c r="I13" s="88">
        <f t="shared" si="0"/>
        <v>16947072.4</v>
      </c>
      <c r="J13" s="32"/>
    </row>
    <row r="14" spans="1:10" ht="12.75">
      <c r="A14" s="29" t="s">
        <v>27</v>
      </c>
      <c r="B14" s="129">
        <v>17500</v>
      </c>
      <c r="C14" s="43">
        <v>6366800</v>
      </c>
      <c r="D14" s="44">
        <v>7100000</v>
      </c>
      <c r="E14" s="44">
        <v>2850000</v>
      </c>
      <c r="F14" s="45">
        <v>146615.6</v>
      </c>
      <c r="G14" s="132">
        <v>353435</v>
      </c>
      <c r="H14" s="112">
        <v>0</v>
      </c>
      <c r="I14" s="88">
        <f t="shared" si="0"/>
        <v>16816850.6</v>
      </c>
      <c r="J14" s="32"/>
    </row>
    <row r="15" spans="1:10" ht="12.75">
      <c r="A15" s="29" t="s">
        <v>28</v>
      </c>
      <c r="B15" s="129">
        <v>28118</v>
      </c>
      <c r="C15" s="43">
        <v>19054800</v>
      </c>
      <c r="D15" s="44">
        <v>6100000</v>
      </c>
      <c r="E15" s="44">
        <v>3874922</v>
      </c>
      <c r="F15" s="45">
        <v>0</v>
      </c>
      <c r="G15" s="132">
        <v>631260</v>
      </c>
      <c r="H15" s="112">
        <v>0</v>
      </c>
      <c r="I15" s="88">
        <f t="shared" si="0"/>
        <v>29660982</v>
      </c>
      <c r="J15" s="32"/>
    </row>
    <row r="16" spans="1:10" ht="12.75">
      <c r="A16" s="29"/>
      <c r="B16" s="129"/>
      <c r="C16" s="43"/>
      <c r="D16" s="44"/>
      <c r="E16" s="44"/>
      <c r="F16" s="45"/>
      <c r="G16" s="133"/>
      <c r="H16" s="113"/>
      <c r="I16" s="98"/>
      <c r="J16" s="51"/>
    </row>
    <row r="17" spans="1:9" ht="12.75">
      <c r="A17" s="29" t="s">
        <v>9</v>
      </c>
      <c r="B17" s="129">
        <f aca="true" t="shared" si="1" ref="B17:G17">SUM(B8:B16)</f>
        <v>123518</v>
      </c>
      <c r="C17" s="89">
        <f t="shared" si="1"/>
        <v>62770200</v>
      </c>
      <c r="D17" s="90">
        <f t="shared" si="1"/>
        <v>37688000</v>
      </c>
      <c r="E17" s="90">
        <f t="shared" si="1"/>
        <v>21508778</v>
      </c>
      <c r="F17" s="91">
        <f t="shared" si="1"/>
        <v>853602.2</v>
      </c>
      <c r="G17" s="134">
        <f t="shared" si="1"/>
        <v>3504991.8899999997</v>
      </c>
      <c r="H17" s="114">
        <f>SUM(H9:H16)</f>
        <v>2000000</v>
      </c>
      <c r="I17" s="88">
        <f>SUM(C17:H17)</f>
        <v>128325572.09</v>
      </c>
    </row>
    <row r="18" spans="1:9" ht="13.5" thickBot="1">
      <c r="A18" s="27"/>
      <c r="B18" s="130"/>
      <c r="C18" s="50"/>
      <c r="D18" s="40"/>
      <c r="E18" s="40"/>
      <c r="F18" s="110"/>
      <c r="G18" s="118"/>
      <c r="H18" s="115"/>
      <c r="I18" s="53"/>
    </row>
    <row r="19" spans="1:8" ht="13.5" thickBot="1">
      <c r="A19" t="s">
        <v>94</v>
      </c>
      <c r="C19" s="5"/>
      <c r="D19" s="5"/>
      <c r="E19" s="36"/>
      <c r="F19" s="5"/>
      <c r="G19" s="5"/>
      <c r="H19" s="5"/>
    </row>
    <row r="20" spans="1:9" ht="13.5" thickBot="1">
      <c r="A20" s="21" t="s">
        <v>13</v>
      </c>
      <c r="B20" s="83" t="s">
        <v>1</v>
      </c>
      <c r="C20" s="374" t="s">
        <v>81</v>
      </c>
      <c r="D20" s="368"/>
      <c r="E20" s="368"/>
      <c r="F20" s="368"/>
      <c r="G20" s="368"/>
      <c r="H20" s="375"/>
      <c r="I20" s="82"/>
    </row>
    <row r="21" spans="1:9" ht="12.75">
      <c r="A21" s="6"/>
      <c r="B21" s="84" t="s">
        <v>84</v>
      </c>
      <c r="C21" s="135" t="s">
        <v>66</v>
      </c>
      <c r="D21" s="136" t="s">
        <v>66</v>
      </c>
      <c r="E21" s="137" t="s">
        <v>59</v>
      </c>
      <c r="F21" s="138" t="s">
        <v>15</v>
      </c>
      <c r="G21" s="139" t="s">
        <v>71</v>
      </c>
      <c r="H21" s="119" t="s">
        <v>76</v>
      </c>
      <c r="I21" s="146" t="s">
        <v>40</v>
      </c>
    </row>
    <row r="22" spans="1:9" ht="13.5" thickBot="1">
      <c r="A22" s="7"/>
      <c r="B22" s="109"/>
      <c r="C22" s="140" t="s">
        <v>68</v>
      </c>
      <c r="D22" s="141" t="s">
        <v>69</v>
      </c>
      <c r="E22" s="142" t="s">
        <v>60</v>
      </c>
      <c r="F22" s="56"/>
      <c r="G22" s="79" t="s">
        <v>72</v>
      </c>
      <c r="H22" s="109" t="s">
        <v>78</v>
      </c>
      <c r="I22" s="55"/>
    </row>
    <row r="23" spans="1:9" ht="13.5" thickBot="1">
      <c r="A23" s="23"/>
      <c r="B23" s="22"/>
      <c r="C23" s="11"/>
      <c r="D23" s="72"/>
      <c r="E23" s="3"/>
      <c r="F23" s="57"/>
      <c r="G23" s="77"/>
      <c r="H23" s="78"/>
      <c r="I23" s="99"/>
    </row>
    <row r="24" spans="1:9" ht="12.75">
      <c r="A24" s="28" t="s">
        <v>3</v>
      </c>
      <c r="B24" s="129">
        <v>14440</v>
      </c>
      <c r="C24" s="58">
        <v>6372218.8</v>
      </c>
      <c r="D24" s="73">
        <v>4705223.6</v>
      </c>
      <c r="E24" s="46">
        <v>1490911.2</v>
      </c>
      <c r="F24" s="61">
        <v>392491.1</v>
      </c>
      <c r="G24" s="96">
        <v>832842.4</v>
      </c>
      <c r="H24" s="96">
        <v>0</v>
      </c>
      <c r="I24" s="100">
        <f aca="true" t="shared" si="2" ref="I24:I31">SUM(C24:G24)</f>
        <v>13793687.099999998</v>
      </c>
    </row>
    <row r="25" spans="1:9" ht="12.75">
      <c r="A25" s="29" t="s">
        <v>22</v>
      </c>
      <c r="B25" s="129">
        <v>14700</v>
      </c>
      <c r="C25" s="58">
        <v>5787546.94</v>
      </c>
      <c r="D25" s="73">
        <v>5114353.43</v>
      </c>
      <c r="E25" s="46">
        <v>2214138.09</v>
      </c>
      <c r="F25" s="61">
        <v>8818.1</v>
      </c>
      <c r="G25" s="96">
        <v>165961</v>
      </c>
      <c r="H25" s="96">
        <v>157675</v>
      </c>
      <c r="I25" s="100">
        <f>SUM(C25:H25)</f>
        <v>13448492.56</v>
      </c>
    </row>
    <row r="26" spans="1:9" ht="12.75">
      <c r="A26" s="29" t="s">
        <v>23</v>
      </c>
      <c r="B26" s="129">
        <v>9610</v>
      </c>
      <c r="C26" s="58">
        <v>4233004</v>
      </c>
      <c r="D26" s="73">
        <v>3080738.3</v>
      </c>
      <c r="E26" s="46">
        <v>1495221.9</v>
      </c>
      <c r="F26" s="61">
        <v>111500</v>
      </c>
      <c r="G26" s="96">
        <v>91722</v>
      </c>
      <c r="H26" s="96">
        <v>0</v>
      </c>
      <c r="I26" s="100">
        <f>SUM(C26:H26)</f>
        <v>9012186.2</v>
      </c>
    </row>
    <row r="27" spans="1:9" ht="12.75">
      <c r="A27" s="29" t="s">
        <v>24</v>
      </c>
      <c r="B27" s="129">
        <v>12950</v>
      </c>
      <c r="C27" s="58">
        <v>8138781.8</v>
      </c>
      <c r="D27" s="73">
        <v>1686927</v>
      </c>
      <c r="E27" s="46">
        <v>2191190.5</v>
      </c>
      <c r="F27" s="61">
        <v>38736.5</v>
      </c>
      <c r="G27" s="96">
        <v>247597.6</v>
      </c>
      <c r="H27" s="96">
        <v>1071000</v>
      </c>
      <c r="I27" s="100">
        <f>SUM(C27:H27)</f>
        <v>13374233.4</v>
      </c>
    </row>
    <row r="28" spans="1:9" ht="12.75">
      <c r="A28" s="29" t="s">
        <v>25</v>
      </c>
      <c r="B28" s="129">
        <v>8200</v>
      </c>
      <c r="C28" s="58">
        <v>3773734.7</v>
      </c>
      <c r="D28" s="73">
        <v>1849969</v>
      </c>
      <c r="E28" s="46">
        <v>1648819.46</v>
      </c>
      <c r="F28" s="61">
        <v>44676</v>
      </c>
      <c r="G28" s="96">
        <v>410751.59</v>
      </c>
      <c r="H28" s="96">
        <v>0</v>
      </c>
      <c r="I28" s="100">
        <f t="shared" si="2"/>
        <v>7727950.75</v>
      </c>
    </row>
    <row r="29" spans="1:9" ht="12.75">
      <c r="A29" s="29" t="s">
        <v>26</v>
      </c>
      <c r="B29" s="129">
        <v>18000</v>
      </c>
      <c r="C29" s="58">
        <v>6568699.1</v>
      </c>
      <c r="D29" s="73">
        <v>6723655.9</v>
      </c>
      <c r="E29" s="46">
        <v>2148100.03</v>
      </c>
      <c r="F29" s="61">
        <v>105000</v>
      </c>
      <c r="G29" s="96">
        <v>329904.4</v>
      </c>
      <c r="H29" s="96">
        <v>0</v>
      </c>
      <c r="I29" s="100">
        <f t="shared" si="2"/>
        <v>15875359.43</v>
      </c>
    </row>
    <row r="30" spans="1:9" ht="12.75">
      <c r="A30" s="29" t="s">
        <v>27</v>
      </c>
      <c r="B30" s="129">
        <v>17500</v>
      </c>
      <c r="C30" s="58">
        <v>6135866</v>
      </c>
      <c r="D30" s="73">
        <v>7157071.6</v>
      </c>
      <c r="E30" s="46">
        <v>2291602.1</v>
      </c>
      <c r="F30" s="61">
        <v>104542.6</v>
      </c>
      <c r="G30" s="96">
        <v>353435</v>
      </c>
      <c r="H30" s="96">
        <v>0</v>
      </c>
      <c r="I30" s="100">
        <f t="shared" si="2"/>
        <v>16042517.299999999</v>
      </c>
    </row>
    <row r="31" spans="1:9" ht="12.75">
      <c r="A31" s="29" t="s">
        <v>28</v>
      </c>
      <c r="B31" s="129">
        <v>28118</v>
      </c>
      <c r="C31" s="58">
        <v>14961874.22</v>
      </c>
      <c r="D31" s="73">
        <v>5667887.01</v>
      </c>
      <c r="E31" s="46">
        <v>2657241.2</v>
      </c>
      <c r="F31" s="61">
        <v>0</v>
      </c>
      <c r="G31" s="96">
        <v>438112</v>
      </c>
      <c r="H31" s="96">
        <v>0</v>
      </c>
      <c r="I31" s="100">
        <f t="shared" si="2"/>
        <v>23725114.43</v>
      </c>
    </row>
    <row r="32" spans="1:9" ht="12.75">
      <c r="A32" s="29"/>
      <c r="B32" s="129"/>
      <c r="C32" s="58"/>
      <c r="D32" s="73"/>
      <c r="E32" s="46"/>
      <c r="F32" s="59"/>
      <c r="G32" s="92"/>
      <c r="H32" s="92"/>
      <c r="I32" s="86"/>
    </row>
    <row r="33" spans="1:9" ht="12.75">
      <c r="A33" s="29" t="s">
        <v>9</v>
      </c>
      <c r="B33" s="129">
        <f aca="true" t="shared" si="3" ref="B33:G33">SUM(B24:B32)</f>
        <v>123518</v>
      </c>
      <c r="C33" s="93">
        <f t="shared" si="3"/>
        <v>55971725.559999995</v>
      </c>
      <c r="D33" s="94">
        <f t="shared" si="3"/>
        <v>35985825.839999996</v>
      </c>
      <c r="E33" s="95">
        <f t="shared" si="3"/>
        <v>16137224.479999997</v>
      </c>
      <c r="F33" s="59">
        <f t="shared" si="3"/>
        <v>805764.2999999999</v>
      </c>
      <c r="G33" s="87">
        <f t="shared" si="3"/>
        <v>2870325.99</v>
      </c>
      <c r="H33" s="87">
        <f>SUM(H25:H32)</f>
        <v>1228675</v>
      </c>
      <c r="I33" s="87">
        <f>SUM(C33:H33)</f>
        <v>112999541.16999999</v>
      </c>
    </row>
    <row r="34" spans="1:9" ht="13.5" thickBot="1">
      <c r="A34" s="27"/>
      <c r="B34" s="39"/>
      <c r="C34" s="41"/>
      <c r="D34" s="74"/>
      <c r="E34" s="42"/>
      <c r="F34" s="60"/>
      <c r="G34" s="75"/>
      <c r="H34" s="76"/>
      <c r="I34" s="76"/>
    </row>
    <row r="35" spans="1:9" ht="12.75">
      <c r="A35" s="70"/>
      <c r="B35" s="185"/>
      <c r="C35" s="185"/>
      <c r="D35" s="183"/>
      <c r="E35" s="183"/>
      <c r="F35" s="183"/>
      <c r="G35" s="184"/>
      <c r="H35" s="184"/>
      <c r="I35" s="184"/>
    </row>
    <row r="36" spans="1:9" ht="18">
      <c r="A36" s="367" t="s">
        <v>79</v>
      </c>
      <c r="B36" s="367"/>
      <c r="C36" s="367"/>
      <c r="D36" s="367"/>
      <c r="E36" s="367"/>
      <c r="F36" s="367"/>
      <c r="G36" s="367"/>
      <c r="H36" s="367"/>
      <c r="I36" s="367"/>
    </row>
    <row r="37" spans="1:9" ht="18">
      <c r="A37" s="367" t="s">
        <v>92</v>
      </c>
      <c r="B37" s="367"/>
      <c r="C37" s="367"/>
      <c r="D37" s="367"/>
      <c r="E37" s="367"/>
      <c r="F37" s="367"/>
      <c r="G37" s="367"/>
      <c r="H37" s="367"/>
      <c r="I37" s="367"/>
    </row>
    <row r="38" spans="1:9" ht="13.5" thickBot="1">
      <c r="A38" s="33"/>
      <c r="B38" s="33"/>
      <c r="C38" s="33"/>
      <c r="I38" s="5" t="s">
        <v>124</v>
      </c>
    </row>
    <row r="39" spans="1:9" ht="13.5" thickBot="1">
      <c r="A39" s="21" t="s">
        <v>13</v>
      </c>
      <c r="B39" s="21" t="s">
        <v>1</v>
      </c>
      <c r="C39" s="374" t="s">
        <v>80</v>
      </c>
      <c r="D39" s="368"/>
      <c r="E39" s="368"/>
      <c r="F39" s="368"/>
      <c r="G39" s="368"/>
      <c r="H39" s="375"/>
      <c r="I39" s="80"/>
    </row>
    <row r="40" spans="1:9" ht="12.75">
      <c r="A40" s="6"/>
      <c r="B40" s="84" t="s">
        <v>84</v>
      </c>
      <c r="C40" s="136" t="s">
        <v>66</v>
      </c>
      <c r="D40" s="136" t="s">
        <v>66</v>
      </c>
      <c r="E40" s="137" t="s">
        <v>18</v>
      </c>
      <c r="F40" s="143" t="s">
        <v>17</v>
      </c>
      <c r="G40" s="119" t="s">
        <v>71</v>
      </c>
      <c r="H40" s="119" t="s">
        <v>76</v>
      </c>
      <c r="I40" s="145" t="s">
        <v>40</v>
      </c>
    </row>
    <row r="41" spans="1:9" ht="13.5" thickBot="1">
      <c r="A41" s="7"/>
      <c r="B41" s="109"/>
      <c r="C41" s="141" t="s">
        <v>67</v>
      </c>
      <c r="D41" s="142" t="s">
        <v>70</v>
      </c>
      <c r="E41" s="142" t="s">
        <v>16</v>
      </c>
      <c r="F41" s="144"/>
      <c r="G41" s="109" t="s">
        <v>72</v>
      </c>
      <c r="H41" s="109" t="s">
        <v>77</v>
      </c>
      <c r="I41" s="55"/>
    </row>
    <row r="42" spans="1:9" ht="13.5" thickBot="1">
      <c r="A42" s="23"/>
      <c r="B42" s="22"/>
      <c r="C42" s="35"/>
      <c r="D42" s="34"/>
      <c r="E42" s="34"/>
      <c r="F42" s="38"/>
      <c r="G42" s="22"/>
      <c r="H42" s="111"/>
      <c r="I42" s="54"/>
    </row>
    <row r="43" spans="1:9" ht="12.75">
      <c r="A43" s="28" t="s">
        <v>3</v>
      </c>
      <c r="B43" s="129">
        <v>16291</v>
      </c>
      <c r="C43" s="43">
        <v>7298000</v>
      </c>
      <c r="D43" s="44">
        <v>6200000</v>
      </c>
      <c r="E43" s="44">
        <v>2840385.68</v>
      </c>
      <c r="F43" s="45">
        <v>417391.1</v>
      </c>
      <c r="G43" s="116">
        <v>1008422.42</v>
      </c>
      <c r="H43" s="131">
        <v>0</v>
      </c>
      <c r="I43" s="87">
        <f>SUM(C43:G43)</f>
        <v>17764199.2</v>
      </c>
    </row>
    <row r="44" spans="1:9" ht="12.75">
      <c r="A44" s="29" t="s">
        <v>22</v>
      </c>
      <c r="B44" s="129">
        <v>16062</v>
      </c>
      <c r="C44" s="43">
        <v>5932000</v>
      </c>
      <c r="D44" s="44">
        <v>5970000</v>
      </c>
      <c r="E44" s="44">
        <v>4278704.9</v>
      </c>
      <c r="F44" s="45">
        <v>8818.1</v>
      </c>
      <c r="G44" s="117">
        <v>229526</v>
      </c>
      <c r="H44" s="85">
        <v>0</v>
      </c>
      <c r="I44" s="87">
        <f>SUM(C44:G44)</f>
        <v>16419049</v>
      </c>
    </row>
    <row r="45" spans="1:9" ht="12.75">
      <c r="A45" s="29" t="s">
        <v>23</v>
      </c>
      <c r="B45" s="129">
        <v>10239</v>
      </c>
      <c r="C45" s="43">
        <v>4558000</v>
      </c>
      <c r="D45" s="44">
        <v>3940000</v>
      </c>
      <c r="E45" s="44">
        <v>2134157.7</v>
      </c>
      <c r="F45" s="45">
        <v>117506</v>
      </c>
      <c r="G45" s="132">
        <v>147542</v>
      </c>
      <c r="H45" s="112">
        <v>0</v>
      </c>
      <c r="I45" s="88">
        <f>SUM(C45:H45)</f>
        <v>10897205.7</v>
      </c>
    </row>
    <row r="46" spans="1:9" ht="12.75">
      <c r="A46" s="29" t="s">
        <v>24</v>
      </c>
      <c r="B46" s="129">
        <v>15578</v>
      </c>
      <c r="C46" s="43">
        <v>10550000</v>
      </c>
      <c r="D46" s="47">
        <v>2730000</v>
      </c>
      <c r="E46" s="44">
        <v>2594369.5</v>
      </c>
      <c r="F46" s="45">
        <v>38736.5</v>
      </c>
      <c r="G46" s="132">
        <v>315756</v>
      </c>
      <c r="H46" s="112">
        <v>2000000</v>
      </c>
      <c r="I46" s="88">
        <f>SUM(C46:H46)</f>
        <v>18228862</v>
      </c>
    </row>
    <row r="47" spans="1:9" ht="12.75">
      <c r="A47" s="29" t="s">
        <v>25</v>
      </c>
      <c r="B47" s="129">
        <v>9405</v>
      </c>
      <c r="C47" s="43">
        <v>4681000</v>
      </c>
      <c r="D47" s="44">
        <v>2290000</v>
      </c>
      <c r="E47" s="48">
        <v>1998620.98</v>
      </c>
      <c r="F47" s="45">
        <v>59600</v>
      </c>
      <c r="G47" s="132">
        <v>590251.29</v>
      </c>
      <c r="H47" s="112">
        <v>0</v>
      </c>
      <c r="I47" s="88">
        <f>SUM(C47:G47)</f>
        <v>9619472.27</v>
      </c>
    </row>
    <row r="48" spans="1:9" ht="12.75">
      <c r="A48" s="29" t="s">
        <v>26</v>
      </c>
      <c r="B48" s="129">
        <v>18735</v>
      </c>
      <c r="C48" s="43">
        <v>7424000</v>
      </c>
      <c r="D48" s="44">
        <v>8390000</v>
      </c>
      <c r="E48" s="44">
        <v>2971289.33</v>
      </c>
      <c r="F48" s="45">
        <v>105000</v>
      </c>
      <c r="G48" s="132">
        <v>428254.4</v>
      </c>
      <c r="H48" s="112">
        <v>0</v>
      </c>
      <c r="I48" s="88">
        <f>SUM(C48:G48)</f>
        <v>19318543.729999997</v>
      </c>
    </row>
    <row r="49" spans="1:9" ht="12.75">
      <c r="A49" s="29" t="s">
        <v>27</v>
      </c>
      <c r="B49" s="129">
        <v>18323</v>
      </c>
      <c r="C49" s="43">
        <v>8154000</v>
      </c>
      <c r="D49" s="44">
        <v>8278000</v>
      </c>
      <c r="E49" s="44">
        <v>3304374.4</v>
      </c>
      <c r="F49" s="45">
        <v>171312.6</v>
      </c>
      <c r="G49" s="132">
        <v>465261</v>
      </c>
      <c r="H49" s="112">
        <v>0</v>
      </c>
      <c r="I49" s="88">
        <f>SUM(C49:G49)</f>
        <v>20372948</v>
      </c>
    </row>
    <row r="50" spans="1:9" ht="12.75">
      <c r="A50" s="29" t="s">
        <v>28</v>
      </c>
      <c r="B50" s="129">
        <v>33052</v>
      </c>
      <c r="C50" s="43">
        <v>20850000</v>
      </c>
      <c r="D50" s="44">
        <v>8000000</v>
      </c>
      <c r="E50" s="44">
        <v>4348384.33</v>
      </c>
      <c r="F50" s="45">
        <v>0</v>
      </c>
      <c r="G50" s="132">
        <v>631560</v>
      </c>
      <c r="H50" s="112">
        <v>129269.7</v>
      </c>
      <c r="I50" s="88">
        <f>SUM(C50:H50)</f>
        <v>33959214.03</v>
      </c>
    </row>
    <row r="51" spans="1:9" ht="13.5" thickBot="1">
      <c r="A51" s="186"/>
      <c r="B51" s="187"/>
      <c r="C51" s="190"/>
      <c r="D51" s="191"/>
      <c r="E51" s="191"/>
      <c r="F51" s="192"/>
      <c r="G51" s="193"/>
      <c r="H51" s="194"/>
      <c r="I51" s="195"/>
    </row>
    <row r="52" spans="1:9" ht="13.5" thickBot="1">
      <c r="A52" s="196" t="s">
        <v>9</v>
      </c>
      <c r="B52" s="197">
        <f aca="true" t="shared" si="4" ref="B52:G52">SUM(B43:B51)</f>
        <v>137685</v>
      </c>
      <c r="C52" s="198">
        <f t="shared" si="4"/>
        <v>69447000</v>
      </c>
      <c r="D52" s="199">
        <f t="shared" si="4"/>
        <v>45798000</v>
      </c>
      <c r="E52" s="199">
        <f t="shared" si="4"/>
        <v>24470286.82</v>
      </c>
      <c r="F52" s="200">
        <f t="shared" si="4"/>
        <v>918364.2999999999</v>
      </c>
      <c r="G52" s="201">
        <f t="shared" si="4"/>
        <v>3816573.11</v>
      </c>
      <c r="H52" s="202">
        <f>SUM(H44:H51)</f>
        <v>2129269.7</v>
      </c>
      <c r="I52" s="203">
        <f>SUM(I43:I51)</f>
        <v>146579493.93</v>
      </c>
    </row>
    <row r="53" spans="1:8" s="1" customFormat="1" ht="12.75">
      <c r="A53" s="182" t="s">
        <v>94</v>
      </c>
      <c r="B53" s="188"/>
      <c r="C53" s="189"/>
      <c r="D53" s="189"/>
      <c r="E53" s="189"/>
      <c r="F53" s="189"/>
      <c r="G53" s="189"/>
      <c r="H53" s="189"/>
    </row>
    <row r="54" spans="3:8" ht="13.5" thickBot="1">
      <c r="C54" s="5"/>
      <c r="D54" s="5"/>
      <c r="E54" s="36"/>
      <c r="F54" s="5"/>
      <c r="G54" s="5"/>
      <c r="H54" s="5"/>
    </row>
    <row r="55" spans="1:9" ht="13.5" thickBot="1">
      <c r="A55" s="21" t="s">
        <v>13</v>
      </c>
      <c r="B55" s="83" t="s">
        <v>1</v>
      </c>
      <c r="C55" s="374" t="s">
        <v>81</v>
      </c>
      <c r="D55" s="368"/>
      <c r="E55" s="368"/>
      <c r="F55" s="368"/>
      <c r="G55" s="368"/>
      <c r="H55" s="375"/>
      <c r="I55" s="82"/>
    </row>
    <row r="56" spans="1:9" ht="12.75">
      <c r="A56" s="6"/>
      <c r="B56" s="84" t="s">
        <v>84</v>
      </c>
      <c r="C56" s="135" t="s">
        <v>66</v>
      </c>
      <c r="D56" s="136" t="s">
        <v>66</v>
      </c>
      <c r="E56" s="137" t="s">
        <v>59</v>
      </c>
      <c r="F56" s="138" t="s">
        <v>15</v>
      </c>
      <c r="G56" s="139" t="s">
        <v>71</v>
      </c>
      <c r="H56" s="119" t="s">
        <v>76</v>
      </c>
      <c r="I56" s="146" t="s">
        <v>40</v>
      </c>
    </row>
    <row r="57" spans="1:9" ht="13.5" thickBot="1">
      <c r="A57" s="7"/>
      <c r="B57" s="109"/>
      <c r="C57" s="140" t="s">
        <v>68</v>
      </c>
      <c r="D57" s="141" t="s">
        <v>69</v>
      </c>
      <c r="E57" s="142" t="s">
        <v>60</v>
      </c>
      <c r="F57" s="56"/>
      <c r="G57" s="79" t="s">
        <v>72</v>
      </c>
      <c r="H57" s="109" t="s">
        <v>78</v>
      </c>
      <c r="I57" s="55"/>
    </row>
    <row r="58" spans="1:9" ht="13.5" thickBot="1">
      <c r="A58" s="23"/>
      <c r="B58" s="22"/>
      <c r="C58" s="11"/>
      <c r="D58" s="72"/>
      <c r="E58" s="3"/>
      <c r="F58" s="57"/>
      <c r="G58" s="77"/>
      <c r="H58" s="78"/>
      <c r="I58" s="99"/>
    </row>
    <row r="59" spans="1:9" ht="12.75">
      <c r="A59" s="28" t="s">
        <v>3</v>
      </c>
      <c r="B59" s="129">
        <v>16291</v>
      </c>
      <c r="C59" s="58">
        <v>7298000</v>
      </c>
      <c r="D59" s="73">
        <v>6200000</v>
      </c>
      <c r="E59" s="46">
        <v>2840385.68</v>
      </c>
      <c r="F59" s="61">
        <v>417391.1</v>
      </c>
      <c r="G59" s="96">
        <v>1008422.42</v>
      </c>
      <c r="H59" s="96">
        <v>0</v>
      </c>
      <c r="I59" s="100">
        <f>SUM(C59:G59)</f>
        <v>17764199.2</v>
      </c>
    </row>
    <row r="60" spans="1:9" ht="12.75">
      <c r="A60" s="29" t="s">
        <v>22</v>
      </c>
      <c r="B60" s="129">
        <v>16062</v>
      </c>
      <c r="C60" s="58">
        <v>5932000</v>
      </c>
      <c r="D60" s="73">
        <v>5970000</v>
      </c>
      <c r="E60" s="46">
        <v>4278704.9</v>
      </c>
      <c r="F60" s="61">
        <v>8818.1</v>
      </c>
      <c r="G60" s="96">
        <v>229526</v>
      </c>
      <c r="H60" s="96">
        <v>0</v>
      </c>
      <c r="I60" s="100">
        <f>SUM(C60:H60)</f>
        <v>16419049</v>
      </c>
    </row>
    <row r="61" spans="1:9" ht="12.75">
      <c r="A61" s="29" t="s">
        <v>23</v>
      </c>
      <c r="B61" s="129">
        <v>10239</v>
      </c>
      <c r="C61" s="58">
        <v>4558000</v>
      </c>
      <c r="D61" s="73">
        <v>3940000</v>
      </c>
      <c r="E61" s="46">
        <v>2134157.7</v>
      </c>
      <c r="F61" s="61">
        <v>117506</v>
      </c>
      <c r="G61" s="96">
        <v>147542</v>
      </c>
      <c r="H61" s="96">
        <v>0</v>
      </c>
      <c r="I61" s="100">
        <f>SUM(C61:H61)</f>
        <v>10897205.7</v>
      </c>
    </row>
    <row r="62" spans="1:9" ht="12.75">
      <c r="A62" s="29" t="s">
        <v>24</v>
      </c>
      <c r="B62" s="129">
        <v>15578</v>
      </c>
      <c r="C62" s="58">
        <v>10550000</v>
      </c>
      <c r="D62" s="73">
        <v>2730000</v>
      </c>
      <c r="E62" s="46">
        <v>2594369.5</v>
      </c>
      <c r="F62" s="61">
        <v>38736.5</v>
      </c>
      <c r="G62" s="96">
        <v>315756</v>
      </c>
      <c r="H62" s="96">
        <v>2000000</v>
      </c>
      <c r="I62" s="100">
        <f>SUM(C62:H62)</f>
        <v>18228862</v>
      </c>
    </row>
    <row r="63" spans="1:9" ht="12.75">
      <c r="A63" s="29" t="s">
        <v>25</v>
      </c>
      <c r="B63" s="129">
        <v>9405</v>
      </c>
      <c r="C63" s="58">
        <v>4681000</v>
      </c>
      <c r="D63" s="73">
        <v>2290000</v>
      </c>
      <c r="E63" s="46">
        <v>1998620.98</v>
      </c>
      <c r="F63" s="61">
        <v>59600</v>
      </c>
      <c r="G63" s="96">
        <v>590251.29</v>
      </c>
      <c r="H63" s="96">
        <v>0</v>
      </c>
      <c r="I63" s="100">
        <f>SUM(C63:G63)</f>
        <v>9619472.27</v>
      </c>
    </row>
    <row r="64" spans="1:9" ht="12.75">
      <c r="A64" s="29" t="s">
        <v>26</v>
      </c>
      <c r="B64" s="129">
        <v>18735</v>
      </c>
      <c r="C64" s="58">
        <v>7424000</v>
      </c>
      <c r="D64" s="73">
        <v>8390000</v>
      </c>
      <c r="E64" s="46">
        <v>2971289.33</v>
      </c>
      <c r="F64" s="61">
        <v>105000</v>
      </c>
      <c r="G64" s="96">
        <v>428254.4</v>
      </c>
      <c r="H64" s="96">
        <v>0</v>
      </c>
      <c r="I64" s="100">
        <f>SUM(C64:G64)</f>
        <v>19318543.729999997</v>
      </c>
    </row>
    <row r="65" spans="1:9" ht="12.75">
      <c r="A65" s="29" t="s">
        <v>27</v>
      </c>
      <c r="B65" s="129">
        <v>18323</v>
      </c>
      <c r="C65" s="58">
        <v>8154000</v>
      </c>
      <c r="D65" s="73">
        <v>8278000</v>
      </c>
      <c r="E65" s="46">
        <v>3304697.3</v>
      </c>
      <c r="F65" s="61">
        <v>171312.6</v>
      </c>
      <c r="G65" s="96">
        <v>465261</v>
      </c>
      <c r="H65" s="96">
        <v>0</v>
      </c>
      <c r="I65" s="100">
        <f>SUM(C65:G65)</f>
        <v>20373270.900000002</v>
      </c>
    </row>
    <row r="66" spans="1:9" ht="12.75">
      <c r="A66" s="29" t="s">
        <v>28</v>
      </c>
      <c r="B66" s="129">
        <v>33052</v>
      </c>
      <c r="C66" s="58">
        <v>20850000</v>
      </c>
      <c r="D66" s="73">
        <v>8000000</v>
      </c>
      <c r="E66" s="46">
        <v>4348384.33</v>
      </c>
      <c r="F66" s="61">
        <v>0</v>
      </c>
      <c r="G66" s="96">
        <v>631560</v>
      </c>
      <c r="H66" s="96">
        <v>129269.7</v>
      </c>
      <c r="I66" s="100">
        <f>SUM(C66:H66)</f>
        <v>33959214.03</v>
      </c>
    </row>
    <row r="67" spans="1:9" ht="12.75">
      <c r="A67" s="29"/>
      <c r="B67" s="129"/>
      <c r="C67" s="58"/>
      <c r="D67" s="73"/>
      <c r="E67" s="46"/>
      <c r="F67" s="59"/>
      <c r="G67" s="92"/>
      <c r="H67" s="92"/>
      <c r="I67" s="86"/>
    </row>
    <row r="68" spans="1:9" ht="12.75">
      <c r="A68" s="29" t="s">
        <v>9</v>
      </c>
      <c r="B68" s="129">
        <f aca="true" t="shared" si="5" ref="B68:G68">SUM(B59:B67)</f>
        <v>137685</v>
      </c>
      <c r="C68" s="93">
        <f t="shared" si="5"/>
        <v>69447000</v>
      </c>
      <c r="D68" s="94">
        <f t="shared" si="5"/>
        <v>45798000</v>
      </c>
      <c r="E68" s="95">
        <f t="shared" si="5"/>
        <v>24470609.720000006</v>
      </c>
      <c r="F68" s="59">
        <f t="shared" si="5"/>
        <v>918364.2999999999</v>
      </c>
      <c r="G68" s="87">
        <f t="shared" si="5"/>
        <v>3816573.11</v>
      </c>
      <c r="H68" s="87">
        <v>2129269.7</v>
      </c>
      <c r="I68" s="87">
        <f>SUM(C68:H68)</f>
        <v>146579816.83</v>
      </c>
    </row>
    <row r="69" spans="1:9" ht="13.5" thickBot="1">
      <c r="A69" s="27"/>
      <c r="B69" s="39"/>
      <c r="C69" s="41"/>
      <c r="D69" s="74"/>
      <c r="E69" s="42"/>
      <c r="F69" s="60"/>
      <c r="G69" s="75"/>
      <c r="H69" s="76"/>
      <c r="I69" s="76"/>
    </row>
    <row r="70" spans="1:4" ht="12.75">
      <c r="A70" s="33"/>
      <c r="B70" s="33"/>
      <c r="C70" s="33"/>
      <c r="D70" s="33"/>
    </row>
  </sheetData>
  <mergeCells count="8">
    <mergeCell ref="A36:I36"/>
    <mergeCell ref="A37:I37"/>
    <mergeCell ref="C39:H39"/>
    <mergeCell ref="C55:H55"/>
    <mergeCell ref="A1:I1"/>
    <mergeCell ref="A2:I2"/>
    <mergeCell ref="C4:H4"/>
    <mergeCell ref="C20:H20"/>
  </mergeCells>
  <printOptions/>
  <pageMargins left="0.5905511811023623" right="0.5905511811023623" top="0.984251968503937" bottom="0.984251968503937" header="0.11811023622047245" footer="0.118110236220472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8">
      <selection activeCell="L31" sqref="L31"/>
    </sheetView>
  </sheetViews>
  <sheetFormatPr defaultColWidth="9.00390625" defaultRowHeight="12.75"/>
  <cols>
    <col min="10" max="10" width="9.75390625" style="0" customWidth="1"/>
  </cols>
  <sheetData>
    <row r="1" spans="1:10" ht="18">
      <c r="A1" s="371"/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8">
      <c r="A2" s="371"/>
      <c r="B2" s="371"/>
      <c r="C2" s="371"/>
      <c r="D2" s="371"/>
      <c r="E2" s="371"/>
      <c r="F2" s="371"/>
      <c r="G2" s="371"/>
      <c r="H2" s="371"/>
      <c r="I2" s="371"/>
      <c r="J2" s="371"/>
    </row>
    <row r="3" spans="1:10" ht="15.75">
      <c r="A3" s="268"/>
      <c r="B3" s="268"/>
      <c r="C3" s="268"/>
      <c r="D3" s="268"/>
      <c r="E3" s="268"/>
      <c r="F3" s="268"/>
      <c r="G3" s="268"/>
      <c r="H3" s="268"/>
      <c r="I3" s="268"/>
      <c r="J3" s="269"/>
    </row>
    <row r="4" spans="1:10" ht="15.75">
      <c r="A4" s="270"/>
      <c r="B4" s="271"/>
      <c r="C4" s="272"/>
      <c r="D4" s="271"/>
      <c r="E4" s="271"/>
      <c r="F4" s="271"/>
      <c r="G4" s="271"/>
      <c r="H4" s="271"/>
      <c r="I4" s="271"/>
      <c r="J4" s="271"/>
    </row>
    <row r="5" spans="1:10" ht="12.75">
      <c r="A5" s="255"/>
      <c r="B5" s="256"/>
      <c r="C5" s="256"/>
      <c r="D5" s="257"/>
      <c r="E5" s="258"/>
      <c r="F5" s="258"/>
      <c r="G5" s="259"/>
      <c r="H5" s="258"/>
      <c r="I5" s="257"/>
      <c r="J5" s="181"/>
    </row>
    <row r="6" spans="1:10" ht="12.75">
      <c r="A6" s="260"/>
      <c r="B6" s="256"/>
      <c r="C6" s="261"/>
      <c r="D6" s="257"/>
      <c r="E6" s="257"/>
      <c r="F6" s="257"/>
      <c r="G6" s="257"/>
      <c r="H6" s="257"/>
      <c r="I6" s="257"/>
      <c r="J6" s="181"/>
    </row>
    <row r="7" spans="1:10" ht="12.75">
      <c r="A7" s="262"/>
      <c r="B7" s="256"/>
      <c r="C7" s="261"/>
      <c r="D7" s="257"/>
      <c r="E7" s="257"/>
      <c r="F7" s="257"/>
      <c r="G7" s="257"/>
      <c r="H7" s="257"/>
      <c r="I7" s="257"/>
      <c r="J7" s="181"/>
    </row>
    <row r="8" spans="1:10" ht="12.75">
      <c r="A8" s="262"/>
      <c r="B8" s="256"/>
      <c r="C8" s="261"/>
      <c r="D8" s="261"/>
      <c r="E8" s="261"/>
      <c r="F8" s="261"/>
      <c r="G8" s="261"/>
      <c r="H8" s="257"/>
      <c r="I8" s="257"/>
      <c r="J8" s="181"/>
    </row>
    <row r="9" spans="1:10" ht="12.75">
      <c r="A9" s="262"/>
      <c r="B9" s="256"/>
      <c r="C9" s="261"/>
      <c r="D9" s="261"/>
      <c r="E9" s="261"/>
      <c r="F9" s="261"/>
      <c r="G9" s="261"/>
      <c r="H9" s="257"/>
      <c r="I9" s="257"/>
      <c r="J9" s="181"/>
    </row>
    <row r="10" spans="1:10" ht="12.75">
      <c r="A10" s="262"/>
      <c r="B10" s="256"/>
      <c r="C10" s="261"/>
      <c r="D10" s="261"/>
      <c r="E10" s="261"/>
      <c r="F10" s="261"/>
      <c r="G10" s="261"/>
      <c r="H10" s="257"/>
      <c r="I10" s="257"/>
      <c r="J10" s="181"/>
    </row>
    <row r="11" spans="1:10" ht="12.75">
      <c r="A11" s="262"/>
      <c r="B11" s="256"/>
      <c r="C11" s="261"/>
      <c r="D11" s="257"/>
      <c r="E11" s="257"/>
      <c r="F11" s="257"/>
      <c r="G11" s="257"/>
      <c r="H11" s="257"/>
      <c r="I11" s="257"/>
      <c r="J11" s="181"/>
    </row>
    <row r="12" spans="1:10" ht="12.75">
      <c r="A12" s="262"/>
      <c r="B12" s="256"/>
      <c r="C12" s="261"/>
      <c r="D12" s="257"/>
      <c r="E12" s="257"/>
      <c r="F12" s="257"/>
      <c r="G12" s="257"/>
      <c r="H12" s="257"/>
      <c r="I12" s="257"/>
      <c r="J12" s="181"/>
    </row>
    <row r="13" spans="1:10" ht="12.75">
      <c r="A13" s="262"/>
      <c r="B13" s="256"/>
      <c r="C13" s="261"/>
      <c r="D13" s="257"/>
      <c r="E13" s="257"/>
      <c r="F13" s="257"/>
      <c r="G13" s="257"/>
      <c r="H13" s="257"/>
      <c r="I13" s="257"/>
      <c r="J13" s="181"/>
    </row>
    <row r="14" spans="1:10" ht="12.75">
      <c r="A14" s="178"/>
      <c r="B14" s="179"/>
      <c r="C14" s="263"/>
      <c r="D14" s="264"/>
      <c r="E14" s="264"/>
      <c r="F14" s="264"/>
      <c r="G14" s="264"/>
      <c r="H14" s="264"/>
      <c r="I14" s="264"/>
      <c r="J14" s="181"/>
    </row>
    <row r="15" spans="1:10" ht="12.75">
      <c r="A15" s="178"/>
      <c r="B15" s="265"/>
      <c r="C15" s="265"/>
      <c r="D15" s="265"/>
      <c r="E15" s="265"/>
      <c r="F15" s="265"/>
      <c r="G15" s="265"/>
      <c r="H15" s="265"/>
      <c r="I15" s="265"/>
      <c r="J15" s="181"/>
    </row>
    <row r="16" spans="1:10" ht="12.75">
      <c r="A16" s="178"/>
      <c r="B16" s="179"/>
      <c r="C16" s="263"/>
      <c r="D16" s="264"/>
      <c r="E16" s="264"/>
      <c r="F16" s="264"/>
      <c r="G16" s="264"/>
      <c r="H16" s="264"/>
      <c r="I16" s="264"/>
      <c r="J16" s="181"/>
    </row>
    <row r="17" spans="1:10" ht="12.75">
      <c r="A17" s="262"/>
      <c r="B17" s="256"/>
      <c r="C17" s="261"/>
      <c r="D17" s="257"/>
      <c r="E17" s="257"/>
      <c r="F17" s="257"/>
      <c r="G17" s="257"/>
      <c r="H17" s="257"/>
      <c r="I17" s="257"/>
      <c r="J17" s="181"/>
    </row>
    <row r="18" spans="1:10" ht="12.75">
      <c r="A18" s="262"/>
      <c r="B18" s="256"/>
      <c r="C18" s="261"/>
      <c r="D18" s="257"/>
      <c r="E18" s="257"/>
      <c r="F18" s="257"/>
      <c r="G18" s="257"/>
      <c r="H18" s="257"/>
      <c r="I18" s="257"/>
      <c r="J18" s="181"/>
    </row>
    <row r="19" spans="1:10" ht="12.75">
      <c r="A19" s="178"/>
      <c r="B19" s="179"/>
      <c r="C19" s="179"/>
      <c r="D19" s="179"/>
      <c r="E19" s="179"/>
      <c r="F19" s="179"/>
      <c r="G19" s="179"/>
      <c r="H19" s="266"/>
      <c r="I19" s="179"/>
      <c r="J19" s="181"/>
    </row>
    <row r="20" spans="1:10" ht="12.75">
      <c r="A20" s="262"/>
      <c r="B20" s="256"/>
      <c r="C20" s="257"/>
      <c r="D20" s="257"/>
      <c r="E20" s="257"/>
      <c r="F20" s="257"/>
      <c r="G20" s="257"/>
      <c r="H20" s="257"/>
      <c r="I20" s="257"/>
      <c r="J20" s="181"/>
    </row>
    <row r="21" spans="1:10" ht="12.75">
      <c r="A21" s="262"/>
      <c r="B21" s="256"/>
      <c r="C21" s="257"/>
      <c r="D21" s="257"/>
      <c r="E21" s="257"/>
      <c r="F21" s="257"/>
      <c r="G21" s="257"/>
      <c r="H21" s="257"/>
      <c r="I21" s="257"/>
      <c r="J21" s="181"/>
    </row>
    <row r="22" spans="1:10" ht="12.75">
      <c r="A22" s="262"/>
      <c r="B22" s="256"/>
      <c r="C22" s="257"/>
      <c r="D22" s="257"/>
      <c r="E22" s="257"/>
      <c r="F22" s="257"/>
      <c r="G22" s="257"/>
      <c r="H22" s="257"/>
      <c r="I22" s="257"/>
      <c r="J22" s="181"/>
    </row>
    <row r="23" spans="1:10" ht="12.75">
      <c r="A23" s="262"/>
      <c r="B23" s="256"/>
      <c r="C23" s="257"/>
      <c r="D23" s="257"/>
      <c r="E23" s="257"/>
      <c r="F23" s="257"/>
      <c r="G23" s="257"/>
      <c r="H23" s="257"/>
      <c r="I23" s="257"/>
      <c r="J23" s="181"/>
    </row>
    <row r="24" spans="1:10" ht="12.75">
      <c r="A24" s="262"/>
      <c r="B24" s="256"/>
      <c r="C24" s="257"/>
      <c r="D24" s="257"/>
      <c r="E24" s="257"/>
      <c r="F24" s="257"/>
      <c r="G24" s="257"/>
      <c r="H24" s="257"/>
      <c r="I24" s="257"/>
      <c r="J24" s="181"/>
    </row>
    <row r="25" spans="1:10" ht="12.75">
      <c r="A25" s="262"/>
      <c r="B25" s="256"/>
      <c r="C25" s="257"/>
      <c r="D25" s="257"/>
      <c r="E25" s="257"/>
      <c r="F25" s="257"/>
      <c r="G25" s="257"/>
      <c r="H25" s="257"/>
      <c r="I25" s="257"/>
      <c r="J25" s="181"/>
    </row>
    <row r="26" spans="1:10" ht="12.75">
      <c r="A26" s="262"/>
      <c r="B26" s="256"/>
      <c r="C26" s="257"/>
      <c r="D26" s="257"/>
      <c r="E26" s="257"/>
      <c r="F26" s="257"/>
      <c r="G26" s="257"/>
      <c r="H26" s="257"/>
      <c r="I26" s="257"/>
      <c r="J26" s="181"/>
    </row>
    <row r="27" spans="1:10" ht="12.75">
      <c r="A27" s="262"/>
      <c r="B27" s="256"/>
      <c r="C27" s="257"/>
      <c r="D27" s="257"/>
      <c r="E27" s="257"/>
      <c r="F27" s="257"/>
      <c r="G27" s="257"/>
      <c r="H27" s="257"/>
      <c r="I27" s="257"/>
      <c r="J27" s="181"/>
    </row>
    <row r="28" spans="1:10" ht="12.75">
      <c r="A28" s="178"/>
      <c r="B28" s="179"/>
      <c r="C28" s="179"/>
      <c r="D28" s="179"/>
      <c r="E28" s="179"/>
      <c r="F28" s="179"/>
      <c r="G28" s="179"/>
      <c r="H28" s="179"/>
      <c r="I28" s="179"/>
      <c r="J28" s="181"/>
    </row>
    <row r="29" spans="1:10" ht="12.75">
      <c r="A29" s="178"/>
      <c r="B29" s="179"/>
      <c r="C29" s="179"/>
      <c r="D29" s="179"/>
      <c r="E29" s="179"/>
      <c r="F29" s="179"/>
      <c r="G29" s="179"/>
      <c r="H29" s="179"/>
      <c r="I29" s="179"/>
      <c r="J29" s="181"/>
    </row>
    <row r="30" spans="1:10" ht="12.75">
      <c r="A30" s="262"/>
      <c r="B30" s="256"/>
      <c r="C30" s="257"/>
      <c r="D30" s="257"/>
      <c r="E30" s="257"/>
      <c r="F30" s="257"/>
      <c r="G30" s="257"/>
      <c r="H30" s="257"/>
      <c r="I30" s="257"/>
      <c r="J30" s="181"/>
    </row>
    <row r="31" spans="1:10" ht="12.75">
      <c r="A31" s="178"/>
      <c r="B31" s="179"/>
      <c r="C31" s="264"/>
      <c r="D31" s="264"/>
      <c r="E31" s="264"/>
      <c r="F31" s="264"/>
      <c r="G31" s="264"/>
      <c r="H31" s="264"/>
      <c r="I31" s="264"/>
      <c r="J31" s="181"/>
    </row>
    <row r="32" spans="1:10" ht="12.75">
      <c r="A32" s="178"/>
      <c r="B32" s="179"/>
      <c r="C32" s="264"/>
      <c r="D32" s="264"/>
      <c r="E32" s="264"/>
      <c r="F32" s="264"/>
      <c r="G32" s="264"/>
      <c r="H32" s="264"/>
      <c r="I32" s="264"/>
      <c r="J32" s="181"/>
    </row>
    <row r="33" spans="1:10" ht="12.75">
      <c r="A33" s="178"/>
      <c r="B33" s="179"/>
      <c r="C33" s="264"/>
      <c r="D33" s="264"/>
      <c r="E33" s="264"/>
      <c r="F33" s="264"/>
      <c r="G33" s="264"/>
      <c r="H33" s="264"/>
      <c r="I33" s="264"/>
      <c r="J33" s="181"/>
    </row>
    <row r="34" spans="1:10" ht="12.75">
      <c r="A34" s="178"/>
      <c r="B34" s="265"/>
      <c r="C34" s="267"/>
      <c r="D34" s="265"/>
      <c r="E34" s="265"/>
      <c r="F34" s="265"/>
      <c r="G34" s="265"/>
      <c r="H34" s="265"/>
      <c r="I34" s="265"/>
      <c r="J34" s="181"/>
    </row>
    <row r="35" spans="1:10" ht="12.75">
      <c r="A35" s="178"/>
      <c r="B35" s="265"/>
      <c r="C35" s="267"/>
      <c r="D35" s="265"/>
      <c r="E35" s="265"/>
      <c r="F35" s="265"/>
      <c r="G35" s="265"/>
      <c r="H35" s="265"/>
      <c r="I35" s="265"/>
      <c r="J35" s="181"/>
    </row>
    <row r="36" spans="2:9" ht="12.75">
      <c r="B36" s="5"/>
      <c r="C36" s="230"/>
      <c r="D36" s="5" t="s">
        <v>98</v>
      </c>
      <c r="E36" s="32"/>
      <c r="G36" s="230"/>
      <c r="I36" s="230"/>
    </row>
    <row r="37" spans="2:9" ht="12.75">
      <c r="B37" s="5"/>
      <c r="C37" s="230"/>
      <c r="D37" s="5"/>
      <c r="E37" s="32"/>
      <c r="G37" s="230"/>
      <c r="I37" s="230"/>
    </row>
  </sheetData>
  <mergeCells count="2">
    <mergeCell ref="A2:J2"/>
    <mergeCell ref="A1:J1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6">
      <selection activeCell="H39" sqref="H39"/>
    </sheetView>
  </sheetViews>
  <sheetFormatPr defaultColWidth="9.00390625" defaultRowHeight="12.75"/>
  <cols>
    <col min="1" max="1" width="35.25390625" style="0" customWidth="1"/>
    <col min="2" max="2" width="24.25390625" style="0" customWidth="1"/>
    <col min="3" max="3" width="5.625" style="0" hidden="1" customWidth="1"/>
    <col min="4" max="4" width="26.875" style="0" customWidth="1"/>
  </cols>
  <sheetData>
    <row r="1" spans="2:3" ht="12.75">
      <c r="B1" s="5"/>
      <c r="C1" s="32"/>
    </row>
    <row r="2" spans="2:3" ht="12.75">
      <c r="B2" s="5"/>
      <c r="C2" s="32"/>
    </row>
    <row r="3" spans="1:3" ht="15.75">
      <c r="A3" s="252" t="s">
        <v>145</v>
      </c>
      <c r="B3" s="314"/>
      <c r="C3" s="32"/>
    </row>
    <row r="4" spans="1:3" ht="15.75">
      <c r="A4" s="252" t="s">
        <v>146</v>
      </c>
      <c r="B4" s="314"/>
      <c r="C4" s="32"/>
    </row>
    <row r="5" spans="1:3" ht="12.75">
      <c r="A5" s="316" t="s">
        <v>152</v>
      </c>
      <c r="B5" s="317"/>
      <c r="C5" s="32"/>
    </row>
    <row r="6" spans="1:10" ht="12.75">
      <c r="A6" s="366"/>
      <c r="B6" s="366"/>
      <c r="C6" s="366"/>
      <c r="D6" s="366"/>
      <c r="E6" s="366"/>
      <c r="F6" s="366"/>
      <c r="G6" s="366"/>
      <c r="H6" s="366"/>
      <c r="I6" s="366"/>
      <c r="J6" s="366"/>
    </row>
    <row r="7" spans="1:10" ht="12.75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>
      <c r="A9" s="278"/>
      <c r="B9" s="278"/>
      <c r="C9" s="278"/>
      <c r="D9" s="278"/>
      <c r="E9" s="278"/>
      <c r="F9" s="278"/>
      <c r="G9" s="278"/>
      <c r="H9" s="278"/>
      <c r="I9" s="278"/>
      <c r="J9" s="278"/>
    </row>
    <row r="10" spans="1:10" ht="14.25">
      <c r="A10" s="301" t="s">
        <v>142</v>
      </c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3.5" thickBot="1">
      <c r="A11" s="278"/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8">
      <c r="A12" s="309"/>
      <c r="B12" s="313" t="s">
        <v>139</v>
      </c>
      <c r="C12" s="303"/>
      <c r="D12" s="303"/>
      <c r="E12" s="204"/>
      <c r="F12" s="204"/>
      <c r="G12" s="204"/>
      <c r="H12" s="204"/>
      <c r="I12" s="204"/>
      <c r="J12" s="205"/>
    </row>
    <row r="13" spans="1:10" ht="16.5" thickBot="1">
      <c r="A13" s="310" t="s">
        <v>153</v>
      </c>
      <c r="B13" s="310" t="s">
        <v>138</v>
      </c>
      <c r="C13" s="312"/>
      <c r="D13" s="308" t="s">
        <v>150</v>
      </c>
      <c r="E13" s="270"/>
      <c r="F13" s="270"/>
      <c r="G13" s="270"/>
      <c r="H13" s="270"/>
      <c r="I13" s="270"/>
      <c r="J13" s="270"/>
    </row>
    <row r="14" spans="1:10" ht="25.5" customHeight="1" thickBot="1">
      <c r="A14" s="304" t="s">
        <v>137</v>
      </c>
      <c r="B14" s="305">
        <v>1197490</v>
      </c>
      <c r="C14" s="306"/>
      <c r="D14" s="300">
        <v>98049</v>
      </c>
      <c r="E14" s="277"/>
      <c r="F14" s="277"/>
      <c r="G14" s="275"/>
      <c r="H14" s="275"/>
      <c r="I14" s="275"/>
      <c r="J14" s="71"/>
    </row>
    <row r="15" spans="1:10" ht="18.75" customHeight="1" thickBot="1">
      <c r="A15" s="302" t="s">
        <v>130</v>
      </c>
      <c r="B15" s="292">
        <v>659164</v>
      </c>
      <c r="C15" s="293"/>
      <c r="D15" s="296">
        <v>54644</v>
      </c>
      <c r="E15" s="275"/>
      <c r="F15" s="275"/>
      <c r="G15" s="275"/>
      <c r="H15" s="275"/>
      <c r="I15" s="275"/>
      <c r="J15" s="71"/>
    </row>
    <row r="16" spans="1:10" ht="18.75" customHeight="1" thickBot="1">
      <c r="A16" s="285" t="s">
        <v>140</v>
      </c>
      <c r="B16" s="292">
        <v>537126</v>
      </c>
      <c r="C16" s="293"/>
      <c r="D16" s="296">
        <v>42248</v>
      </c>
      <c r="E16" s="275"/>
      <c r="F16" s="275"/>
      <c r="G16" s="275"/>
      <c r="H16" s="275"/>
      <c r="I16" s="275"/>
      <c r="J16" s="71"/>
    </row>
    <row r="17" spans="1:10" ht="18.75" customHeight="1" thickBot="1">
      <c r="A17" s="285" t="s">
        <v>43</v>
      </c>
      <c r="B17" s="292">
        <v>200</v>
      </c>
      <c r="C17" s="293"/>
      <c r="D17" s="297">
        <v>7</v>
      </c>
      <c r="E17" s="276"/>
      <c r="F17" s="276"/>
      <c r="G17" s="276"/>
      <c r="H17" s="275"/>
      <c r="I17" s="275"/>
      <c r="J17" s="71"/>
    </row>
    <row r="18" spans="1:10" ht="18.75" customHeight="1" thickBot="1">
      <c r="A18" s="286" t="s">
        <v>141</v>
      </c>
      <c r="B18" s="292">
        <v>1592</v>
      </c>
      <c r="C18" s="293"/>
      <c r="D18" s="297">
        <v>1150</v>
      </c>
      <c r="E18" s="276"/>
      <c r="F18" s="276"/>
      <c r="G18" s="276"/>
      <c r="H18" s="275"/>
      <c r="I18" s="275"/>
      <c r="J18" s="71"/>
    </row>
    <row r="19" spans="1:10" ht="18.75" customHeight="1" thickBot="1">
      <c r="A19" s="286"/>
      <c r="B19" s="292"/>
      <c r="C19" s="293"/>
      <c r="D19" s="296"/>
      <c r="E19" s="275"/>
      <c r="F19" s="275"/>
      <c r="G19" s="275"/>
      <c r="H19" s="275"/>
      <c r="I19" s="275"/>
      <c r="J19" s="71"/>
    </row>
    <row r="20" spans="1:10" ht="25.5" customHeight="1" thickBot="1">
      <c r="A20" s="279" t="s">
        <v>132</v>
      </c>
      <c r="B20" s="283">
        <v>2871956</v>
      </c>
      <c r="C20" s="291"/>
      <c r="D20" s="299">
        <v>102983</v>
      </c>
      <c r="E20" s="71"/>
      <c r="F20" s="71"/>
      <c r="G20" s="71"/>
      <c r="H20" s="71"/>
      <c r="I20" s="71"/>
      <c r="J20" s="71"/>
    </row>
    <row r="21" spans="1:10" ht="18.75" customHeight="1" thickBot="1">
      <c r="A21" s="287" t="s">
        <v>45</v>
      </c>
      <c r="B21" s="292">
        <v>1117785</v>
      </c>
      <c r="C21" s="293"/>
      <c r="D21" s="296">
        <v>0</v>
      </c>
      <c r="E21" s="275"/>
      <c r="F21" s="275"/>
      <c r="G21" s="275"/>
      <c r="H21" s="275"/>
      <c r="I21" s="275"/>
      <c r="J21" s="71"/>
    </row>
    <row r="22" spans="1:12" ht="18.75" customHeight="1" thickBot="1">
      <c r="A22" s="285" t="s">
        <v>46</v>
      </c>
      <c r="B22" s="292">
        <v>393461</v>
      </c>
      <c r="C22" s="293"/>
      <c r="D22" s="296">
        <v>0</v>
      </c>
      <c r="E22" s="275"/>
      <c r="F22" s="275"/>
      <c r="G22" s="275"/>
      <c r="H22" s="275"/>
      <c r="I22" s="275"/>
      <c r="J22" s="71"/>
      <c r="L22" s="1"/>
    </row>
    <row r="23" spans="1:10" ht="18.75" customHeight="1" thickBot="1">
      <c r="A23" s="285" t="s">
        <v>48</v>
      </c>
      <c r="B23" s="292">
        <v>99</v>
      </c>
      <c r="C23" s="294"/>
      <c r="D23" s="300">
        <v>0</v>
      </c>
      <c r="E23" s="275"/>
      <c r="F23" s="275"/>
      <c r="G23" s="275"/>
      <c r="H23" s="275"/>
      <c r="I23" s="275"/>
      <c r="J23" s="71"/>
    </row>
    <row r="24" spans="1:10" ht="18.75" customHeight="1" thickBot="1">
      <c r="A24" s="285" t="s">
        <v>133</v>
      </c>
      <c r="B24" s="292">
        <v>592814</v>
      </c>
      <c r="C24" s="294"/>
      <c r="D24" s="296">
        <v>60000</v>
      </c>
      <c r="E24" s="275"/>
      <c r="F24" s="275"/>
      <c r="G24" s="275"/>
      <c r="H24" s="275"/>
      <c r="I24" s="275"/>
      <c r="J24" s="71"/>
    </row>
    <row r="25" spans="1:10" ht="18.75" customHeight="1" thickBot="1">
      <c r="A25" s="285" t="s">
        <v>134</v>
      </c>
      <c r="B25" s="292">
        <v>85632</v>
      </c>
      <c r="C25" s="294"/>
      <c r="D25" s="296">
        <v>4940</v>
      </c>
      <c r="E25" s="275"/>
      <c r="F25" s="275"/>
      <c r="G25" s="275"/>
      <c r="H25" s="275"/>
      <c r="I25" s="275"/>
      <c r="J25" s="71"/>
    </row>
    <row r="26" spans="1:10" ht="18.75" customHeight="1" thickBot="1">
      <c r="A26" s="285" t="s">
        <v>147</v>
      </c>
      <c r="B26" s="292">
        <v>171484</v>
      </c>
      <c r="C26" s="294"/>
      <c r="D26" s="296">
        <v>7311</v>
      </c>
      <c r="E26" s="275"/>
      <c r="F26" s="275"/>
      <c r="G26" s="275"/>
      <c r="H26" s="275"/>
      <c r="I26" s="275"/>
      <c r="J26" s="71"/>
    </row>
    <row r="27" spans="1:10" ht="18.75" customHeight="1" thickBot="1">
      <c r="A27" s="285" t="s">
        <v>135</v>
      </c>
      <c r="B27" s="292">
        <v>95101</v>
      </c>
      <c r="C27" s="294"/>
      <c r="D27" s="296">
        <v>1072</v>
      </c>
      <c r="E27" s="275"/>
      <c r="F27" s="275"/>
      <c r="G27" s="275"/>
      <c r="H27" s="275"/>
      <c r="I27" s="275"/>
      <c r="J27" s="71"/>
    </row>
    <row r="28" spans="1:10" ht="18.75" customHeight="1" thickBot="1">
      <c r="A28" s="285" t="s">
        <v>136</v>
      </c>
      <c r="B28" s="292">
        <v>23138</v>
      </c>
      <c r="C28" s="294"/>
      <c r="D28" s="296">
        <v>202</v>
      </c>
      <c r="E28" s="275"/>
      <c r="F28" s="275"/>
      <c r="G28" s="275"/>
      <c r="H28" s="275"/>
      <c r="I28" s="275"/>
      <c r="J28" s="71"/>
    </row>
    <row r="29" spans="1:10" ht="18.75" customHeight="1" thickBot="1">
      <c r="A29" s="285" t="s">
        <v>63</v>
      </c>
      <c r="B29" s="292">
        <v>392442</v>
      </c>
      <c r="C29" s="294"/>
      <c r="D29" s="296">
        <v>29458</v>
      </c>
      <c r="E29" s="275"/>
      <c r="F29" s="275"/>
      <c r="G29" s="275"/>
      <c r="H29" s="275"/>
      <c r="I29" s="275"/>
      <c r="J29" s="71"/>
    </row>
    <row r="30" spans="1:10" ht="18.75" customHeight="1" thickBot="1">
      <c r="A30" s="286" t="s">
        <v>56</v>
      </c>
      <c r="B30" s="292">
        <v>0</v>
      </c>
      <c r="C30" s="294"/>
      <c r="D30" s="296">
        <v>0</v>
      </c>
      <c r="E30" s="275"/>
      <c r="F30" s="275"/>
      <c r="G30" s="275"/>
      <c r="H30" s="275"/>
      <c r="I30" s="275"/>
      <c r="J30" s="71"/>
    </row>
    <row r="31" spans="1:10" ht="25.5" customHeight="1" thickBot="1">
      <c r="A31" s="280" t="s">
        <v>62</v>
      </c>
      <c r="B31" s="298">
        <v>0</v>
      </c>
      <c r="C31" s="295"/>
      <c r="D31" s="299">
        <v>0</v>
      </c>
      <c r="E31" s="71"/>
      <c r="F31" s="71"/>
      <c r="G31" s="71"/>
      <c r="H31" s="71"/>
      <c r="I31" s="71"/>
      <c r="J31" s="71"/>
    </row>
    <row r="32" spans="1:10" ht="25.5" customHeight="1" thickBot="1">
      <c r="A32" s="279" t="s">
        <v>54</v>
      </c>
      <c r="B32" s="283">
        <v>143816</v>
      </c>
      <c r="C32" s="295"/>
      <c r="D32" s="299">
        <v>0</v>
      </c>
      <c r="E32" s="71"/>
      <c r="F32" s="71"/>
      <c r="G32" s="71"/>
      <c r="H32" s="71"/>
      <c r="I32" s="71"/>
      <c r="J32" s="71"/>
    </row>
    <row r="33" spans="1:10" ht="25.5" customHeight="1" thickBot="1">
      <c r="A33" s="290" t="s">
        <v>55</v>
      </c>
      <c r="B33" s="298">
        <v>3015772</v>
      </c>
      <c r="C33" s="284"/>
      <c r="D33" s="289">
        <v>102983</v>
      </c>
      <c r="E33" s="265"/>
      <c r="F33" s="265"/>
      <c r="G33" s="265"/>
      <c r="H33" s="265"/>
      <c r="I33" s="265"/>
      <c r="J33" s="71"/>
    </row>
    <row r="34" spans="2:10" ht="12.75">
      <c r="B34" s="5"/>
      <c r="C34" s="32"/>
      <c r="G34" s="1"/>
      <c r="H34" s="1"/>
      <c r="I34" s="1" t="s">
        <v>64</v>
      </c>
      <c r="J34" s="1"/>
    </row>
    <row r="35" spans="2:3" ht="12.75">
      <c r="B35" s="5"/>
      <c r="C35" s="32"/>
    </row>
    <row r="36" spans="2:3" ht="12.75">
      <c r="B36" s="5"/>
      <c r="C36" s="32"/>
    </row>
  </sheetData>
  <mergeCells count="1">
    <mergeCell ref="A6:J6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6:D23"/>
  <sheetViews>
    <sheetView workbookViewId="0" topLeftCell="A5">
      <selection activeCell="C26" sqref="C26"/>
    </sheetView>
  </sheetViews>
  <sheetFormatPr defaultColWidth="9.00390625" defaultRowHeight="12.75"/>
  <cols>
    <col min="1" max="1" width="23.00390625" style="0" customWidth="1"/>
    <col min="2" max="2" width="20.875" style="0" customWidth="1"/>
    <col min="3" max="3" width="20.00390625" style="0" customWidth="1"/>
    <col min="4" max="4" width="20.625" style="0" customWidth="1"/>
  </cols>
  <sheetData>
    <row r="5" s="97" customFormat="1" ht="12.75"/>
    <row r="6" s="30" customFormat="1" ht="15.75">
      <c r="A6" s="30" t="s">
        <v>90</v>
      </c>
    </row>
    <row r="7" s="30" customFormat="1" ht="15.75"/>
    <row r="8" s="30" customFormat="1" ht="15.75"/>
    <row r="9" ht="13.5" thickBot="1"/>
    <row r="10" spans="1:4" ht="12.75">
      <c r="A10" s="13" t="s">
        <v>0</v>
      </c>
      <c r="B10" s="19" t="s">
        <v>86</v>
      </c>
      <c r="C10" s="19" t="s">
        <v>8</v>
      </c>
      <c r="D10" s="20" t="s">
        <v>10</v>
      </c>
    </row>
    <row r="11" spans="1:4" ht="13.5" thickBot="1">
      <c r="A11" s="2"/>
      <c r="B11" s="17" t="s">
        <v>14</v>
      </c>
      <c r="C11" s="17" t="s">
        <v>2</v>
      </c>
      <c r="D11" s="18" t="s">
        <v>2</v>
      </c>
    </row>
    <row r="12" spans="1:4" ht="12.75">
      <c r="A12" s="11"/>
      <c r="B12" s="14"/>
      <c r="C12" s="3"/>
      <c r="D12" s="12"/>
    </row>
    <row r="13" spans="1:4" ht="12.75">
      <c r="A13" s="16" t="s">
        <v>19</v>
      </c>
      <c r="B13" s="52">
        <v>2343</v>
      </c>
      <c r="C13" s="66">
        <v>4188701.2</v>
      </c>
      <c r="D13" s="67">
        <v>4188701.2</v>
      </c>
    </row>
    <row r="14" spans="1:4" ht="12.75">
      <c r="A14" s="16" t="s">
        <v>20</v>
      </c>
      <c r="B14" s="52">
        <v>4157</v>
      </c>
      <c r="C14" s="66">
        <v>4187097.25</v>
      </c>
      <c r="D14" s="67">
        <v>4187097.25</v>
      </c>
    </row>
    <row r="15" spans="1:4" ht="12.75">
      <c r="A15" s="16" t="s">
        <v>4</v>
      </c>
      <c r="B15" s="52">
        <v>1560</v>
      </c>
      <c r="C15" s="66">
        <v>1842026.2</v>
      </c>
      <c r="D15" s="67">
        <v>1842026.2</v>
      </c>
    </row>
    <row r="16" spans="1:4" ht="12.75">
      <c r="A16" s="16" t="s">
        <v>21</v>
      </c>
      <c r="B16" s="52">
        <v>2163</v>
      </c>
      <c r="C16" s="66">
        <v>2587291.3</v>
      </c>
      <c r="D16" s="67">
        <v>2587291.3</v>
      </c>
    </row>
    <row r="17" spans="1:4" ht="12.75">
      <c r="A17" s="16" t="s">
        <v>5</v>
      </c>
      <c r="B17" s="52">
        <v>2109</v>
      </c>
      <c r="C17" s="66">
        <v>2213192.4</v>
      </c>
      <c r="D17" s="67">
        <v>2213192.4</v>
      </c>
    </row>
    <row r="18" spans="1:4" ht="12.75">
      <c r="A18" s="16" t="s">
        <v>6</v>
      </c>
      <c r="B18" s="52">
        <v>3311</v>
      </c>
      <c r="C18" s="66">
        <v>2842506.14</v>
      </c>
      <c r="D18" s="67">
        <v>2842506.14</v>
      </c>
    </row>
    <row r="19" spans="1:4" ht="12.75">
      <c r="A19" s="16" t="s">
        <v>7</v>
      </c>
      <c r="B19" s="52">
        <v>3040</v>
      </c>
      <c r="C19" s="66">
        <v>3378991.2</v>
      </c>
      <c r="D19" s="67">
        <v>3378991.2</v>
      </c>
    </row>
    <row r="20" spans="1:4" ht="12.75">
      <c r="A20" s="16" t="s">
        <v>74</v>
      </c>
      <c r="B20" s="52">
        <v>4001</v>
      </c>
      <c r="C20" s="66">
        <v>4283562.9</v>
      </c>
      <c r="D20" s="67">
        <v>4283562.9</v>
      </c>
    </row>
    <row r="21" spans="1:4" ht="12.75">
      <c r="A21" s="15"/>
      <c r="B21" s="52"/>
      <c r="C21" s="66"/>
      <c r="D21" s="67"/>
    </row>
    <row r="22" spans="1:4" ht="12.75">
      <c r="A22" s="15" t="s">
        <v>9</v>
      </c>
      <c r="B22" s="52">
        <f>SUM(B13:B21)</f>
        <v>22684</v>
      </c>
      <c r="C22" s="69">
        <f>SUM(C13:C21)</f>
        <v>25523368.589999996</v>
      </c>
      <c r="D22" s="69">
        <f>SUM(D13:D21)</f>
        <v>25523368.589999996</v>
      </c>
    </row>
    <row r="23" spans="1:4" ht="13.5" thickBot="1">
      <c r="A23" s="8"/>
      <c r="B23" s="9"/>
      <c r="C23" s="9"/>
      <c r="D23" s="10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4">
      <selection activeCell="F25" sqref="F25"/>
    </sheetView>
  </sheetViews>
  <sheetFormatPr defaultColWidth="9.00390625" defaultRowHeight="12.75"/>
  <cols>
    <col min="1" max="1" width="18.875" style="0" customWidth="1"/>
    <col min="2" max="2" width="7.75390625" style="0" customWidth="1"/>
    <col min="3" max="3" width="11.625" style="0" customWidth="1"/>
    <col min="4" max="4" width="11.875" style="0" customWidth="1"/>
    <col min="5" max="5" width="11.00390625" style="0" customWidth="1"/>
    <col min="6" max="6" width="10.00390625" style="0" customWidth="1"/>
    <col min="7" max="7" width="11.625" style="0" customWidth="1"/>
    <col min="8" max="8" width="9.00390625" style="0" customWidth="1"/>
    <col min="9" max="9" width="13.25390625" style="0" customWidth="1"/>
  </cols>
  <sheetData>
    <row r="1" spans="1:7" s="26" customFormat="1" ht="17.25" customHeight="1">
      <c r="A1" s="367" t="s">
        <v>91</v>
      </c>
      <c r="B1" s="367"/>
      <c r="C1" s="367"/>
      <c r="D1" s="367"/>
      <c r="E1" s="367"/>
      <c r="F1" s="367"/>
      <c r="G1" s="367"/>
    </row>
    <row r="2" s="369" customFormat="1" ht="13.5" thickBot="1"/>
    <row r="3" spans="1:9" ht="13.5" thickBot="1">
      <c r="A3" s="21" t="s">
        <v>13</v>
      </c>
      <c r="B3" s="21" t="s">
        <v>1</v>
      </c>
      <c r="C3" s="49"/>
      <c r="D3" s="49" t="s">
        <v>83</v>
      </c>
      <c r="E3" s="49"/>
      <c r="F3" s="49"/>
      <c r="G3" s="81"/>
      <c r="H3" s="80"/>
      <c r="I3" s="101"/>
    </row>
    <row r="4" spans="1:9" ht="12.75">
      <c r="A4" s="6"/>
      <c r="B4" s="84" t="s">
        <v>87</v>
      </c>
      <c r="C4" s="136" t="s">
        <v>66</v>
      </c>
      <c r="D4" s="136" t="s">
        <v>66</v>
      </c>
      <c r="E4" s="137" t="s">
        <v>18</v>
      </c>
      <c r="F4" s="143" t="s">
        <v>17</v>
      </c>
      <c r="G4" s="151" t="s">
        <v>71</v>
      </c>
      <c r="H4" s="105" t="s">
        <v>75</v>
      </c>
      <c r="I4" s="146" t="s">
        <v>40</v>
      </c>
    </row>
    <row r="5" spans="1:9" ht="13.5" thickBot="1">
      <c r="A5" s="7"/>
      <c r="B5" s="109" t="s">
        <v>88</v>
      </c>
      <c r="C5" s="141" t="s">
        <v>67</v>
      </c>
      <c r="D5" s="142" t="s">
        <v>70</v>
      </c>
      <c r="E5" s="142" t="s">
        <v>16</v>
      </c>
      <c r="F5" s="153"/>
      <c r="G5" s="152" t="s">
        <v>72</v>
      </c>
      <c r="H5" s="55"/>
      <c r="I5" s="102"/>
    </row>
    <row r="6" spans="1:9" ht="13.5" thickBot="1">
      <c r="A6" s="23"/>
      <c r="B6" s="22"/>
      <c r="C6" s="35"/>
      <c r="D6" s="34"/>
      <c r="E6" s="34"/>
      <c r="F6" s="38"/>
      <c r="G6" s="164"/>
      <c r="H6" s="111"/>
      <c r="I6" s="22"/>
    </row>
    <row r="7" spans="1:9" s="4" customFormat="1" ht="12.75">
      <c r="A7" s="28" t="s">
        <v>3</v>
      </c>
      <c r="B7" s="129">
        <v>16419</v>
      </c>
      <c r="C7" s="43">
        <v>7400000</v>
      </c>
      <c r="D7" s="44">
        <v>5750000</v>
      </c>
      <c r="E7" s="44">
        <v>2772264.44</v>
      </c>
      <c r="F7" s="45">
        <v>340454</v>
      </c>
      <c r="G7" s="165">
        <v>1339998.9</v>
      </c>
      <c r="H7" s="174">
        <v>0</v>
      </c>
      <c r="I7" s="106">
        <f aca="true" t="shared" si="0" ref="I7:I14">SUM(C7:H7)</f>
        <v>17602717.34</v>
      </c>
    </row>
    <row r="8" spans="1:9" ht="12.75">
      <c r="A8" s="29" t="s">
        <v>22</v>
      </c>
      <c r="B8" s="129">
        <v>15214</v>
      </c>
      <c r="C8" s="43">
        <v>5400000</v>
      </c>
      <c r="D8" s="44">
        <v>5500000</v>
      </c>
      <c r="E8" s="44">
        <v>4011680</v>
      </c>
      <c r="F8" s="45">
        <v>172074</v>
      </c>
      <c r="G8" s="122">
        <v>235169</v>
      </c>
      <c r="H8" s="121">
        <v>150000</v>
      </c>
      <c r="I8" s="103">
        <f t="shared" si="0"/>
        <v>15468923</v>
      </c>
    </row>
    <row r="9" spans="1:9" ht="12.75">
      <c r="A9" s="29" t="s">
        <v>23</v>
      </c>
      <c r="B9" s="129">
        <v>10029</v>
      </c>
      <c r="C9" s="43">
        <v>5050000</v>
      </c>
      <c r="D9" s="44">
        <v>3595000</v>
      </c>
      <c r="E9" s="44">
        <v>1732553.17</v>
      </c>
      <c r="F9" s="45">
        <v>109250</v>
      </c>
      <c r="G9" s="122">
        <v>294088</v>
      </c>
      <c r="H9" s="121">
        <v>0</v>
      </c>
      <c r="I9" s="103">
        <f t="shared" si="0"/>
        <v>10780891.17</v>
      </c>
    </row>
    <row r="10" spans="1:9" ht="12.75">
      <c r="A10" s="29" t="s">
        <v>24</v>
      </c>
      <c r="B10" s="129">
        <v>15030</v>
      </c>
      <c r="C10" s="43">
        <v>10400000</v>
      </c>
      <c r="D10" s="47">
        <v>2030000</v>
      </c>
      <c r="E10" s="44">
        <v>2521425.26</v>
      </c>
      <c r="F10" s="45">
        <v>58549.9</v>
      </c>
      <c r="G10" s="122">
        <v>444070</v>
      </c>
      <c r="H10" s="121">
        <v>0</v>
      </c>
      <c r="I10" s="103">
        <f t="shared" si="0"/>
        <v>15454045.16</v>
      </c>
    </row>
    <row r="11" spans="1:9" ht="12.75">
      <c r="A11" s="29" t="s">
        <v>25</v>
      </c>
      <c r="B11" s="129">
        <v>8638</v>
      </c>
      <c r="C11" s="43">
        <v>4229000</v>
      </c>
      <c r="D11" s="44">
        <v>2050000</v>
      </c>
      <c r="E11" s="48">
        <v>1932025.01</v>
      </c>
      <c r="F11" s="45">
        <v>246967.5</v>
      </c>
      <c r="G11" s="122">
        <v>510435.3</v>
      </c>
      <c r="H11" s="121">
        <v>0</v>
      </c>
      <c r="I11" s="103">
        <f t="shared" si="0"/>
        <v>8968427.81</v>
      </c>
    </row>
    <row r="12" spans="1:9" ht="12.75">
      <c r="A12" s="29" t="s">
        <v>26</v>
      </c>
      <c r="B12" s="129">
        <v>18106</v>
      </c>
      <c r="C12" s="43">
        <v>7593000</v>
      </c>
      <c r="D12" s="44">
        <v>7670000</v>
      </c>
      <c r="E12" s="44">
        <v>2698350.75</v>
      </c>
      <c r="F12" s="45">
        <v>0</v>
      </c>
      <c r="G12" s="122">
        <v>391114</v>
      </c>
      <c r="H12" s="121">
        <v>0</v>
      </c>
      <c r="I12" s="103">
        <f t="shared" si="0"/>
        <v>18352464.75</v>
      </c>
    </row>
    <row r="13" spans="1:9" ht="12.75">
      <c r="A13" s="29" t="s">
        <v>27</v>
      </c>
      <c r="B13" s="129">
        <v>17846</v>
      </c>
      <c r="C13" s="43">
        <v>7400000</v>
      </c>
      <c r="D13" s="44">
        <v>7580000</v>
      </c>
      <c r="E13" s="44">
        <v>2961181.83</v>
      </c>
      <c r="F13" s="45">
        <v>381086</v>
      </c>
      <c r="G13" s="122">
        <v>851964</v>
      </c>
      <c r="H13" s="121">
        <v>0</v>
      </c>
      <c r="I13" s="103">
        <f t="shared" si="0"/>
        <v>19174231.83</v>
      </c>
    </row>
    <row r="14" spans="1:9" ht="12.75">
      <c r="A14" s="29" t="s">
        <v>28</v>
      </c>
      <c r="B14" s="129">
        <v>29070</v>
      </c>
      <c r="C14" s="43">
        <v>17289000</v>
      </c>
      <c r="D14" s="44">
        <v>6789000</v>
      </c>
      <c r="E14" s="44">
        <v>4270915.11</v>
      </c>
      <c r="F14" s="45">
        <v>9972</v>
      </c>
      <c r="G14" s="122">
        <v>575025</v>
      </c>
      <c r="H14" s="121">
        <v>0</v>
      </c>
      <c r="I14" s="103">
        <f t="shared" si="0"/>
        <v>28933912.11</v>
      </c>
    </row>
    <row r="15" spans="1:9" ht="12.75">
      <c r="A15" s="29"/>
      <c r="B15" s="129"/>
      <c r="C15" s="43"/>
      <c r="D15" s="44"/>
      <c r="E15" s="44"/>
      <c r="F15" s="45"/>
      <c r="G15" s="122"/>
      <c r="H15" s="175"/>
      <c r="I15" s="107"/>
    </row>
    <row r="16" spans="1:9" ht="12.75">
      <c r="A16" s="29" t="s">
        <v>9</v>
      </c>
      <c r="B16" s="129">
        <f aca="true" t="shared" si="1" ref="B16:H16">SUM(B7:B15)</f>
        <v>130352</v>
      </c>
      <c r="C16" s="89">
        <f t="shared" si="1"/>
        <v>64761000</v>
      </c>
      <c r="D16" s="90">
        <f t="shared" si="1"/>
        <v>40964000</v>
      </c>
      <c r="E16" s="90">
        <f t="shared" si="1"/>
        <v>22900395.57</v>
      </c>
      <c r="F16" s="91">
        <f t="shared" si="1"/>
        <v>1318353.4</v>
      </c>
      <c r="G16" s="166">
        <f t="shared" si="1"/>
        <v>4641864.199999999</v>
      </c>
      <c r="H16" s="120">
        <f t="shared" si="1"/>
        <v>150000</v>
      </c>
      <c r="I16" s="157">
        <f>SUM(C16:H16)</f>
        <v>134735613.17</v>
      </c>
    </row>
    <row r="17" spans="1:9" ht="13.5" thickBot="1">
      <c r="A17" s="27"/>
      <c r="B17" s="39"/>
      <c r="C17" s="50"/>
      <c r="D17" s="40"/>
      <c r="E17" s="40"/>
      <c r="F17" s="110"/>
      <c r="G17" s="40"/>
      <c r="H17" s="154"/>
      <c r="I17" s="53"/>
    </row>
    <row r="18" spans="3:7" ht="12.75">
      <c r="C18" s="5"/>
      <c r="D18" s="5"/>
      <c r="E18" s="36"/>
      <c r="F18" s="5"/>
      <c r="G18" s="5"/>
    </row>
    <row r="19" ht="13.5" thickBot="1">
      <c r="E19" s="37"/>
    </row>
    <row r="20" spans="1:9" ht="13.5" thickBot="1">
      <c r="A20" s="83" t="s">
        <v>13</v>
      </c>
      <c r="B20" s="108" t="s">
        <v>1</v>
      </c>
      <c r="C20" s="368" t="s">
        <v>82</v>
      </c>
      <c r="D20" s="368"/>
      <c r="E20" s="368"/>
      <c r="F20" s="368"/>
      <c r="G20" s="127"/>
      <c r="H20" s="128"/>
      <c r="I20" s="155"/>
    </row>
    <row r="21" spans="1:9" ht="12.75">
      <c r="A21" s="6"/>
      <c r="B21" s="119" t="s">
        <v>87</v>
      </c>
      <c r="C21" s="135" t="s">
        <v>66</v>
      </c>
      <c r="D21" s="136" t="s">
        <v>66</v>
      </c>
      <c r="E21" s="137" t="s">
        <v>59</v>
      </c>
      <c r="F21" s="147" t="s">
        <v>15</v>
      </c>
      <c r="G21" s="148" t="s">
        <v>71</v>
      </c>
      <c r="H21" s="149" t="s">
        <v>75</v>
      </c>
      <c r="I21" s="156" t="s">
        <v>40</v>
      </c>
    </row>
    <row r="22" spans="1:9" ht="13.5" thickBot="1">
      <c r="A22" s="7"/>
      <c r="B22" s="109" t="s">
        <v>89</v>
      </c>
      <c r="C22" s="140" t="s">
        <v>68</v>
      </c>
      <c r="D22" s="141" t="s">
        <v>69</v>
      </c>
      <c r="E22" s="142" t="s">
        <v>60</v>
      </c>
      <c r="F22" s="104"/>
      <c r="G22" s="140" t="s">
        <v>72</v>
      </c>
      <c r="H22" s="150"/>
      <c r="I22" s="126"/>
    </row>
    <row r="23" spans="1:9" ht="13.5" thickBot="1">
      <c r="A23" s="23"/>
      <c r="B23" s="22"/>
      <c r="C23" s="11"/>
      <c r="D23" s="72"/>
      <c r="E23" s="3"/>
      <c r="F23" s="111"/>
      <c r="G23" s="125"/>
      <c r="H23" s="123"/>
      <c r="I23" s="101"/>
    </row>
    <row r="24" spans="1:10" ht="13.5" thickBot="1">
      <c r="A24" s="28" t="s">
        <v>3</v>
      </c>
      <c r="B24" s="129">
        <v>16416</v>
      </c>
      <c r="C24" s="58">
        <v>7400000</v>
      </c>
      <c r="D24" s="73">
        <v>5750000</v>
      </c>
      <c r="E24" s="46">
        <v>2772264.44</v>
      </c>
      <c r="F24" s="121">
        <v>340454</v>
      </c>
      <c r="G24" s="122">
        <v>1339998.9</v>
      </c>
      <c r="H24" s="174">
        <v>0</v>
      </c>
      <c r="I24" s="177">
        <f aca="true" t="shared" si="2" ref="I24:I31">SUM(C24:H24)</f>
        <v>17602717.34</v>
      </c>
      <c r="J24" s="1"/>
    </row>
    <row r="25" spans="1:9" ht="12.75">
      <c r="A25" s="29" t="s">
        <v>22</v>
      </c>
      <c r="B25" s="129">
        <v>15214</v>
      </c>
      <c r="C25" s="58">
        <v>5400000</v>
      </c>
      <c r="D25" s="73">
        <v>5500000</v>
      </c>
      <c r="E25" s="46">
        <v>4011680</v>
      </c>
      <c r="F25" s="121">
        <v>172074</v>
      </c>
      <c r="G25" s="122">
        <v>235169</v>
      </c>
      <c r="H25" s="176">
        <v>150000</v>
      </c>
      <c r="I25" s="173">
        <f t="shared" si="2"/>
        <v>15468923</v>
      </c>
    </row>
    <row r="26" spans="1:9" ht="12.75">
      <c r="A26" s="29" t="s">
        <v>23</v>
      </c>
      <c r="B26" s="129">
        <v>10029</v>
      </c>
      <c r="C26" s="58">
        <v>5050000</v>
      </c>
      <c r="D26" s="73">
        <v>3595000</v>
      </c>
      <c r="E26" s="46">
        <v>1732553.17</v>
      </c>
      <c r="F26" s="121">
        <v>109250</v>
      </c>
      <c r="G26" s="122">
        <v>294088</v>
      </c>
      <c r="H26" s="176">
        <v>0</v>
      </c>
      <c r="I26" s="132">
        <f t="shared" si="2"/>
        <v>10780891.17</v>
      </c>
    </row>
    <row r="27" spans="1:9" ht="12.75">
      <c r="A27" s="29" t="s">
        <v>24</v>
      </c>
      <c r="B27" s="129">
        <v>15030</v>
      </c>
      <c r="C27" s="58">
        <v>10400000</v>
      </c>
      <c r="D27" s="73">
        <v>2030000</v>
      </c>
      <c r="E27" s="46">
        <v>2521425.26</v>
      </c>
      <c r="F27" s="121">
        <v>58549.9</v>
      </c>
      <c r="G27" s="122">
        <v>444070</v>
      </c>
      <c r="H27" s="176">
        <v>0</v>
      </c>
      <c r="I27" s="132">
        <f t="shared" si="2"/>
        <v>15454045.16</v>
      </c>
    </row>
    <row r="28" spans="1:9" ht="12.75">
      <c r="A28" s="29" t="s">
        <v>25</v>
      </c>
      <c r="B28" s="129">
        <v>8638</v>
      </c>
      <c r="C28" s="58">
        <v>4229000</v>
      </c>
      <c r="D28" s="73">
        <v>2050000</v>
      </c>
      <c r="E28" s="46">
        <v>1932025.01</v>
      </c>
      <c r="F28" s="121">
        <v>246967.5</v>
      </c>
      <c r="G28" s="122">
        <v>510435.3</v>
      </c>
      <c r="H28" s="176">
        <v>0</v>
      </c>
      <c r="I28" s="132">
        <f t="shared" si="2"/>
        <v>8968427.81</v>
      </c>
    </row>
    <row r="29" spans="1:9" ht="12.75">
      <c r="A29" s="29" t="s">
        <v>26</v>
      </c>
      <c r="B29" s="129">
        <v>18106</v>
      </c>
      <c r="C29" s="58">
        <v>7593000</v>
      </c>
      <c r="D29" s="73">
        <v>7670000</v>
      </c>
      <c r="E29" s="46">
        <v>2698350.75</v>
      </c>
      <c r="F29" s="121">
        <v>0</v>
      </c>
      <c r="G29" s="122">
        <v>391114</v>
      </c>
      <c r="H29" s="176">
        <v>0</v>
      </c>
      <c r="I29" s="132">
        <f t="shared" si="2"/>
        <v>18352464.75</v>
      </c>
    </row>
    <row r="30" spans="1:9" ht="12.75">
      <c r="A30" s="29" t="s">
        <v>27</v>
      </c>
      <c r="B30" s="129">
        <v>17846</v>
      </c>
      <c r="C30" s="58">
        <v>7400000</v>
      </c>
      <c r="D30" s="73">
        <v>7580000</v>
      </c>
      <c r="E30" s="46">
        <v>2961181.83</v>
      </c>
      <c r="F30" s="121">
        <v>381086</v>
      </c>
      <c r="G30" s="122">
        <v>851964</v>
      </c>
      <c r="H30" s="176">
        <v>0</v>
      </c>
      <c r="I30" s="132">
        <f t="shared" si="2"/>
        <v>19174231.83</v>
      </c>
    </row>
    <row r="31" spans="1:9" ht="12.75">
      <c r="A31" s="29" t="s">
        <v>28</v>
      </c>
      <c r="B31" s="129">
        <v>29070</v>
      </c>
      <c r="C31" s="58">
        <v>17289000</v>
      </c>
      <c r="D31" s="73">
        <v>6789000</v>
      </c>
      <c r="E31" s="46">
        <v>4270915.11</v>
      </c>
      <c r="F31" s="121">
        <v>9972</v>
      </c>
      <c r="G31" s="122">
        <v>575025</v>
      </c>
      <c r="H31" s="176">
        <v>0</v>
      </c>
      <c r="I31" s="132">
        <f t="shared" si="2"/>
        <v>28933912.11</v>
      </c>
    </row>
    <row r="32" spans="1:9" ht="12.75">
      <c r="A32" s="29"/>
      <c r="B32" s="129"/>
      <c r="C32" s="58"/>
      <c r="D32" s="73"/>
      <c r="E32" s="46"/>
      <c r="F32" s="120"/>
      <c r="G32" s="124"/>
      <c r="H32" s="176"/>
      <c r="I32" s="132"/>
    </row>
    <row r="33" spans="1:9" ht="12.75">
      <c r="A33" s="29" t="s">
        <v>9</v>
      </c>
      <c r="B33" s="129">
        <f aca="true" t="shared" si="3" ref="B33:H33">SUM(B24:B32)</f>
        <v>130349</v>
      </c>
      <c r="C33" s="93">
        <f t="shared" si="3"/>
        <v>64761000</v>
      </c>
      <c r="D33" s="94">
        <f t="shared" si="3"/>
        <v>40964000</v>
      </c>
      <c r="E33" s="95">
        <f t="shared" si="3"/>
        <v>22900395.57</v>
      </c>
      <c r="F33" s="59">
        <f t="shared" si="3"/>
        <v>1318353.4</v>
      </c>
      <c r="G33" s="87">
        <f t="shared" si="3"/>
        <v>4641864.199999999</v>
      </c>
      <c r="H33" s="87">
        <f t="shared" si="3"/>
        <v>150000</v>
      </c>
      <c r="I33" s="87">
        <f>SUM(C33:H33)</f>
        <v>134735613.17</v>
      </c>
    </row>
    <row r="34" spans="1:9" ht="13.5" thickBot="1">
      <c r="A34" s="27"/>
      <c r="B34" s="118"/>
      <c r="C34" s="41"/>
      <c r="D34" s="74"/>
      <c r="E34" s="42"/>
      <c r="F34" s="60"/>
      <c r="G34" s="75"/>
      <c r="H34" s="76"/>
      <c r="I34" s="55"/>
    </row>
  </sheetData>
  <mergeCells count="3">
    <mergeCell ref="A1:G1"/>
    <mergeCell ref="C20:F20"/>
    <mergeCell ref="A2:IV2"/>
  </mergeCells>
  <printOptions/>
  <pageMargins left="0.5905511811023623" right="0.5905511811023623" top="0.984251968503937" bottom="0.984251968503937" header="0.11811023622047245" footer="0.118110236220472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L36"/>
  <sheetViews>
    <sheetView workbookViewId="0" topLeftCell="A1">
      <selection activeCell="G16" sqref="G16"/>
    </sheetView>
  </sheetViews>
  <sheetFormatPr defaultColWidth="9.00390625" defaultRowHeight="12.75"/>
  <cols>
    <col min="1" max="1" width="35.00390625" style="0" customWidth="1"/>
    <col min="2" max="2" width="13.625" style="5" customWidth="1"/>
    <col min="3" max="3" width="8.125" style="32" customWidth="1"/>
    <col min="4" max="4" width="18.00390625" style="0" customWidth="1"/>
    <col min="5" max="6" width="12.75390625" style="0" customWidth="1"/>
    <col min="7" max="7" width="13.375" style="0" customWidth="1"/>
    <col min="8" max="8" width="13.25390625" style="0" customWidth="1"/>
    <col min="9" max="9" width="13.625" style="0" customWidth="1"/>
    <col min="10" max="10" width="14.125" style="0" customWidth="1"/>
  </cols>
  <sheetData>
    <row r="1" ht="12.75"/>
    <row r="2" ht="12.75"/>
    <row r="3" ht="12.75"/>
    <row r="4" spans="1:10" ht="15.75">
      <c r="A4" s="252" t="s">
        <v>148</v>
      </c>
      <c r="B4" s="314"/>
      <c r="C4" s="315"/>
      <c r="D4" s="252"/>
      <c r="E4" s="316"/>
      <c r="F4" s="316"/>
      <c r="G4" s="316"/>
      <c r="H4" s="316"/>
      <c r="I4" s="316"/>
      <c r="J4" s="316"/>
    </row>
    <row r="5" spans="1:10" ht="15.75">
      <c r="A5" s="252" t="s">
        <v>149</v>
      </c>
      <c r="B5" s="314"/>
      <c r="C5" s="315"/>
      <c r="D5" s="252"/>
      <c r="E5" s="316"/>
      <c r="F5" s="316"/>
      <c r="G5" s="316"/>
      <c r="H5" s="316"/>
      <c r="I5" s="316"/>
      <c r="J5" s="316"/>
    </row>
    <row r="6" spans="1:10" ht="12.75">
      <c r="A6" s="370" t="s">
        <v>151</v>
      </c>
      <c r="B6" s="370"/>
      <c r="C6" s="370"/>
      <c r="D6" s="370"/>
      <c r="E6" s="370"/>
      <c r="F6" s="370"/>
      <c r="G6" s="370"/>
      <c r="H6" s="370"/>
      <c r="I6" s="370"/>
      <c r="J6" s="370"/>
    </row>
    <row r="7" spans="1:10" ht="12.75">
      <c r="A7" s="278"/>
      <c r="B7" s="278"/>
      <c r="C7" s="278"/>
      <c r="D7" s="278"/>
      <c r="E7" s="278"/>
      <c r="F7" s="278"/>
      <c r="G7" s="278"/>
      <c r="H7" s="278"/>
      <c r="I7" s="278"/>
      <c r="J7" s="278"/>
    </row>
    <row r="8" spans="1:10" ht="12.75">
      <c r="A8" s="278"/>
      <c r="B8" s="278"/>
      <c r="C8" s="278"/>
      <c r="D8" s="278"/>
      <c r="E8" s="278"/>
      <c r="F8" s="278"/>
      <c r="G8" s="278"/>
      <c r="H8" s="278"/>
      <c r="I8" s="278"/>
      <c r="J8" s="278"/>
    </row>
    <row r="9" spans="1:10" ht="12.75">
      <c r="A9" s="366"/>
      <c r="B9" s="366"/>
      <c r="C9" s="366"/>
      <c r="D9" s="366"/>
      <c r="E9" s="366"/>
      <c r="F9" s="366"/>
      <c r="G9" s="366"/>
      <c r="H9" s="366"/>
      <c r="I9" s="366"/>
      <c r="J9" s="366"/>
    </row>
    <row r="10" spans="1:10" ht="12.75">
      <c r="A10" s="278" t="s">
        <v>98</v>
      </c>
      <c r="B10" s="278"/>
      <c r="C10" s="278"/>
      <c r="D10" s="278"/>
      <c r="E10" s="278"/>
      <c r="F10" s="278"/>
      <c r="G10" s="278"/>
      <c r="H10" s="278"/>
      <c r="I10" s="278"/>
      <c r="J10" s="278"/>
    </row>
    <row r="11" spans="1:10" ht="14.25">
      <c r="A11" s="301" t="s">
        <v>128</v>
      </c>
      <c r="B11" s="278"/>
      <c r="C11" s="278"/>
      <c r="D11" s="278"/>
      <c r="E11" s="278"/>
      <c r="F11" s="278"/>
      <c r="G11" s="278"/>
      <c r="H11" s="278"/>
      <c r="I11" s="278"/>
      <c r="J11" s="278"/>
    </row>
    <row r="12" spans="1:10" ht="13.5" thickBot="1">
      <c r="A12" s="278"/>
      <c r="B12" s="278"/>
      <c r="C12" s="278"/>
      <c r="D12" s="278"/>
      <c r="E12" s="278"/>
      <c r="F12" s="278"/>
      <c r="G12" s="278"/>
      <c r="H12" s="278"/>
      <c r="I12" s="278"/>
      <c r="J12" s="278"/>
    </row>
    <row r="13" spans="1:10" ht="13.5" customHeight="1">
      <c r="A13" s="309"/>
      <c r="B13" s="311" t="s">
        <v>139</v>
      </c>
      <c r="C13" s="303"/>
      <c r="D13" s="303"/>
      <c r="E13" s="204"/>
      <c r="F13" s="204"/>
      <c r="G13" s="204"/>
      <c r="H13" s="204"/>
      <c r="I13" s="204"/>
      <c r="J13" s="205"/>
    </row>
    <row r="14" spans="1:10" s="25" customFormat="1" ht="13.5" customHeight="1" thickBot="1">
      <c r="A14" s="310" t="s">
        <v>129</v>
      </c>
      <c r="B14" s="307" t="s">
        <v>138</v>
      </c>
      <c r="C14" s="312"/>
      <c r="D14" s="308" t="s">
        <v>150</v>
      </c>
      <c r="E14" s="270"/>
      <c r="F14" s="270"/>
      <c r="G14" s="270"/>
      <c r="H14" s="270"/>
      <c r="I14" s="270"/>
      <c r="J14" s="270"/>
    </row>
    <row r="15" spans="1:10" s="24" customFormat="1" ht="25.5" customHeight="1" thickBot="1">
      <c r="A15" s="304" t="s">
        <v>137</v>
      </c>
      <c r="B15" s="305"/>
      <c r="C15" s="306"/>
      <c r="D15" s="300"/>
      <c r="E15" s="277"/>
      <c r="F15" s="277"/>
      <c r="G15" s="275"/>
      <c r="H15" s="275"/>
      <c r="I15" s="275"/>
      <c r="J15" s="71"/>
    </row>
    <row r="16" spans="1:10" s="24" customFormat="1" ht="18" customHeight="1" thickBot="1">
      <c r="A16" s="302" t="s">
        <v>130</v>
      </c>
      <c r="B16" s="292"/>
      <c r="C16" s="293"/>
      <c r="D16" s="296"/>
      <c r="E16" s="275"/>
      <c r="F16" s="275"/>
      <c r="G16" s="275"/>
      <c r="H16" s="275"/>
      <c r="I16" s="275"/>
      <c r="J16" s="71"/>
    </row>
    <row r="17" spans="1:10" ht="18" customHeight="1" thickBot="1">
      <c r="A17" s="285" t="s">
        <v>42</v>
      </c>
      <c r="B17" s="292"/>
      <c r="C17" s="293"/>
      <c r="D17" s="296"/>
      <c r="E17" s="275"/>
      <c r="F17" s="275"/>
      <c r="G17" s="275"/>
      <c r="H17" s="275"/>
      <c r="I17" s="275"/>
      <c r="J17" s="71"/>
    </row>
    <row r="18" spans="1:10" ht="18" customHeight="1" thickBot="1">
      <c r="A18" s="285" t="s">
        <v>43</v>
      </c>
      <c r="B18" s="292"/>
      <c r="C18" s="293"/>
      <c r="D18" s="297"/>
      <c r="E18" s="276"/>
      <c r="F18" s="276"/>
      <c r="G18" s="276"/>
      <c r="H18" s="275"/>
      <c r="I18" s="275"/>
      <c r="J18" s="71"/>
    </row>
    <row r="19" spans="1:10" ht="18" customHeight="1" thickBot="1">
      <c r="A19" s="286" t="s">
        <v>131</v>
      </c>
      <c r="B19" s="292"/>
      <c r="C19" s="293"/>
      <c r="D19" s="296"/>
      <c r="E19" s="275"/>
      <c r="F19" s="275"/>
      <c r="G19" s="275"/>
      <c r="H19" s="275"/>
      <c r="I19" s="275"/>
      <c r="J19" s="71"/>
    </row>
    <row r="20" spans="1:11" ht="25.5" customHeight="1" thickBot="1">
      <c r="A20" s="279" t="s">
        <v>132</v>
      </c>
      <c r="B20" s="283"/>
      <c r="C20" s="291"/>
      <c r="D20" s="299"/>
      <c r="E20" s="71"/>
      <c r="F20" s="71"/>
      <c r="G20" s="71"/>
      <c r="H20" s="71"/>
      <c r="I20" s="71"/>
      <c r="J20" s="71"/>
      <c r="K20" s="33"/>
    </row>
    <row r="21" spans="1:10" ht="18" customHeight="1" thickBot="1">
      <c r="A21" s="287" t="s">
        <v>45</v>
      </c>
      <c r="B21" s="292"/>
      <c r="C21" s="293"/>
      <c r="D21" s="296"/>
      <c r="E21" s="275"/>
      <c r="F21" s="275"/>
      <c r="G21" s="275"/>
      <c r="H21" s="275"/>
      <c r="I21" s="275"/>
      <c r="J21" s="71"/>
    </row>
    <row r="22" spans="1:10" ht="18" customHeight="1" thickBot="1">
      <c r="A22" s="285" t="s">
        <v>46</v>
      </c>
      <c r="B22" s="292"/>
      <c r="C22" s="293"/>
      <c r="D22" s="296"/>
      <c r="E22" s="275"/>
      <c r="F22" s="275"/>
      <c r="G22" s="275"/>
      <c r="H22" s="275"/>
      <c r="I22" s="275"/>
      <c r="J22" s="71"/>
    </row>
    <row r="23" spans="1:10" ht="18" customHeight="1" thickBot="1">
      <c r="A23" s="285" t="s">
        <v>48</v>
      </c>
      <c r="B23" s="292"/>
      <c r="C23" s="294"/>
      <c r="D23" s="300"/>
      <c r="E23" s="275"/>
      <c r="F23" s="275"/>
      <c r="G23" s="275"/>
      <c r="H23" s="275"/>
      <c r="I23" s="275"/>
      <c r="J23" s="71"/>
    </row>
    <row r="24" spans="1:10" ht="18" customHeight="1" thickBot="1">
      <c r="A24" s="285" t="s">
        <v>133</v>
      </c>
      <c r="B24" s="292"/>
      <c r="C24" s="294"/>
      <c r="D24" s="296"/>
      <c r="E24" s="275"/>
      <c r="F24" s="275"/>
      <c r="G24" s="275"/>
      <c r="H24" s="275"/>
      <c r="I24" s="275"/>
      <c r="J24" s="71"/>
    </row>
    <row r="25" spans="1:10" ht="18" customHeight="1" thickBot="1">
      <c r="A25" s="285" t="s">
        <v>134</v>
      </c>
      <c r="B25" s="292"/>
      <c r="C25" s="294"/>
      <c r="D25" s="296"/>
      <c r="E25" s="275"/>
      <c r="F25" s="275"/>
      <c r="G25" s="275"/>
      <c r="H25" s="275"/>
      <c r="I25" s="275"/>
      <c r="J25" s="71"/>
    </row>
    <row r="26" spans="1:10" ht="18" customHeight="1" thickBot="1">
      <c r="A26" s="285" t="s">
        <v>52</v>
      </c>
      <c r="B26" s="292"/>
      <c r="C26" s="294"/>
      <c r="D26" s="296"/>
      <c r="E26" s="275"/>
      <c r="F26" s="275"/>
      <c r="G26" s="275"/>
      <c r="H26" s="275"/>
      <c r="I26" s="275"/>
      <c r="J26" s="71"/>
    </row>
    <row r="27" spans="1:10" ht="18" customHeight="1" thickBot="1">
      <c r="A27" s="285" t="s">
        <v>135</v>
      </c>
      <c r="B27" s="292"/>
      <c r="C27" s="294"/>
      <c r="D27" s="296"/>
      <c r="E27" s="275"/>
      <c r="F27" s="275"/>
      <c r="G27" s="275"/>
      <c r="H27" s="275"/>
      <c r="I27" s="275"/>
      <c r="J27" s="71"/>
    </row>
    <row r="28" spans="1:10" ht="18" customHeight="1" thickBot="1">
      <c r="A28" s="285" t="s">
        <v>136</v>
      </c>
      <c r="B28" s="292"/>
      <c r="C28" s="294"/>
      <c r="D28" s="296"/>
      <c r="E28" s="275"/>
      <c r="F28" s="275"/>
      <c r="G28" s="275"/>
      <c r="H28" s="275"/>
      <c r="I28" s="275"/>
      <c r="J28" s="71"/>
    </row>
    <row r="29" spans="1:10" ht="18" customHeight="1" thickBot="1">
      <c r="A29" s="285" t="s">
        <v>63</v>
      </c>
      <c r="B29" s="292"/>
      <c r="C29" s="294"/>
      <c r="D29" s="296"/>
      <c r="E29" s="275"/>
      <c r="F29" s="275"/>
      <c r="G29" s="275"/>
      <c r="H29" s="275"/>
      <c r="I29" s="275"/>
      <c r="J29" s="71"/>
    </row>
    <row r="30" spans="1:10" ht="12.75" hidden="1">
      <c r="A30" s="288" t="s">
        <v>57</v>
      </c>
      <c r="B30" s="281"/>
      <c r="C30" s="282"/>
      <c r="D30" s="282"/>
      <c r="E30" s="265"/>
      <c r="F30" s="265"/>
      <c r="G30" s="265"/>
      <c r="H30" s="265"/>
      <c r="I30" s="265"/>
      <c r="J30" s="71"/>
    </row>
    <row r="31" spans="1:11" ht="18" customHeight="1" thickBot="1">
      <c r="A31" s="285" t="s">
        <v>56</v>
      </c>
      <c r="B31" s="292"/>
      <c r="C31" s="294"/>
      <c r="D31" s="296"/>
      <c r="E31" s="275"/>
      <c r="F31" s="275"/>
      <c r="G31" s="275"/>
      <c r="H31" s="275"/>
      <c r="I31" s="275"/>
      <c r="J31" s="71"/>
      <c r="K31" s="51"/>
    </row>
    <row r="32" spans="1:10" s="33" customFormat="1" ht="25.5" customHeight="1" thickBot="1">
      <c r="A32" s="280" t="s">
        <v>62</v>
      </c>
      <c r="B32" s="283"/>
      <c r="C32" s="295"/>
      <c r="D32" s="299"/>
      <c r="E32" s="71"/>
      <c r="F32" s="71"/>
      <c r="G32" s="71"/>
      <c r="H32" s="71"/>
      <c r="I32" s="71"/>
      <c r="J32" s="71"/>
    </row>
    <row r="33" spans="1:10" s="33" customFormat="1" ht="25.5" customHeight="1" thickBot="1">
      <c r="A33" s="279" t="s">
        <v>54</v>
      </c>
      <c r="B33" s="283"/>
      <c r="C33" s="295"/>
      <c r="D33" s="299"/>
      <c r="E33" s="71"/>
      <c r="F33" s="71"/>
      <c r="G33" s="71"/>
      <c r="H33" s="71"/>
      <c r="I33" s="71"/>
      <c r="J33" s="71"/>
    </row>
    <row r="34" spans="1:12" s="33" customFormat="1" ht="25.5" customHeight="1" thickBot="1">
      <c r="A34" s="290" t="s">
        <v>55</v>
      </c>
      <c r="B34" s="283"/>
      <c r="C34" s="284"/>
      <c r="D34" s="289"/>
      <c r="E34" s="265"/>
      <c r="F34" s="265"/>
      <c r="G34" s="265"/>
      <c r="H34" s="265"/>
      <c r="I34" s="265"/>
      <c r="J34" s="71"/>
      <c r="K34" s="71"/>
      <c r="L34" s="70"/>
    </row>
    <row r="35" spans="7:10" ht="12.75">
      <c r="G35" s="1"/>
      <c r="H35" s="1"/>
      <c r="I35" s="1" t="s">
        <v>64</v>
      </c>
      <c r="J35" s="1"/>
    </row>
    <row r="36" ht="26.25" customHeight="1">
      <c r="K36" s="33"/>
    </row>
  </sheetData>
  <mergeCells count="2">
    <mergeCell ref="A6:J6"/>
    <mergeCell ref="A9:J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36">
      <selection activeCell="B69" sqref="B69:I69"/>
    </sheetView>
  </sheetViews>
  <sheetFormatPr defaultColWidth="9.00390625" defaultRowHeight="12.75"/>
  <cols>
    <col min="1" max="1" width="18.625" style="0" customWidth="1"/>
    <col min="2" max="2" width="12.75390625" style="5" customWidth="1"/>
    <col min="3" max="3" width="12.75390625" style="32" customWidth="1"/>
    <col min="4" max="4" width="14.125" style="0" customWidth="1"/>
    <col min="5" max="6" width="12.75390625" style="0" customWidth="1"/>
    <col min="7" max="7" width="13.125" style="0" customWidth="1"/>
    <col min="8" max="8" width="13.375" style="0" customWidth="1"/>
    <col min="9" max="9" width="13.25390625" style="0" customWidth="1"/>
    <col min="10" max="10" width="13.625" style="0" customWidth="1"/>
  </cols>
  <sheetData>
    <row r="1" spans="1:10" ht="18">
      <c r="A1" s="371" t="s">
        <v>30</v>
      </c>
      <c r="B1" s="371"/>
      <c r="C1" s="371"/>
      <c r="D1" s="371"/>
      <c r="E1" s="371"/>
      <c r="F1" s="371"/>
      <c r="G1" s="371"/>
      <c r="H1" s="371"/>
      <c r="I1" s="371"/>
      <c r="J1" s="371"/>
    </row>
    <row r="2" spans="1:10" ht="18">
      <c r="A2" s="371" t="s">
        <v>123</v>
      </c>
      <c r="B2" s="371"/>
      <c r="C2" s="371"/>
      <c r="D2" s="371"/>
      <c r="E2" s="371"/>
      <c r="F2" s="371"/>
      <c r="G2" s="371"/>
      <c r="H2" s="371"/>
      <c r="I2" s="371"/>
      <c r="J2" s="371"/>
    </row>
    <row r="3" spans="1:10" s="159" customFormat="1" ht="15" customHeight="1" thickBot="1">
      <c r="A3" s="252"/>
      <c r="B3" s="253"/>
      <c r="C3" s="158"/>
      <c r="D3" s="158"/>
      <c r="E3" s="158"/>
      <c r="F3" s="158"/>
      <c r="G3" s="158"/>
      <c r="H3" s="158"/>
      <c r="I3" s="158"/>
      <c r="J3" s="274" t="s">
        <v>126</v>
      </c>
    </row>
    <row r="4" spans="1:10" s="25" customFormat="1" ht="18.75" customHeight="1" thickBot="1">
      <c r="A4" s="31"/>
      <c r="B4" s="160" t="s">
        <v>32</v>
      </c>
      <c r="C4" s="161" t="s">
        <v>33</v>
      </c>
      <c r="D4" s="160" t="s">
        <v>34</v>
      </c>
      <c r="E4" s="160" t="s">
        <v>35</v>
      </c>
      <c r="F4" s="160" t="s">
        <v>36</v>
      </c>
      <c r="G4" s="160" t="s">
        <v>37</v>
      </c>
      <c r="H4" s="160" t="s">
        <v>38</v>
      </c>
      <c r="I4" s="160" t="s">
        <v>39</v>
      </c>
      <c r="J4" s="162" t="s">
        <v>40</v>
      </c>
    </row>
    <row r="5" spans="1:10" s="24" customFormat="1" ht="21" customHeight="1">
      <c r="A5" s="62" t="s">
        <v>31</v>
      </c>
      <c r="B5" s="167">
        <v>1389022.21</v>
      </c>
      <c r="C5" s="167">
        <v>3112553.38</v>
      </c>
      <c r="D5" s="168">
        <v>1128145.46</v>
      </c>
      <c r="E5" s="169">
        <v>1574062.89</v>
      </c>
      <c r="F5" s="169">
        <v>1413655.83</v>
      </c>
      <c r="G5" s="170">
        <v>1948121.06</v>
      </c>
      <c r="H5" s="169">
        <v>2086327.45</v>
      </c>
      <c r="I5" s="168">
        <v>2238922.27</v>
      </c>
      <c r="J5" s="163">
        <f>SUM(B5:I5)</f>
        <v>14890810.549999999</v>
      </c>
    </row>
    <row r="6" spans="1:10" s="24" customFormat="1" ht="12.75">
      <c r="A6" s="63" t="s">
        <v>117</v>
      </c>
      <c r="B6" s="165">
        <v>220890.7</v>
      </c>
      <c r="C6" s="171">
        <v>1730606</v>
      </c>
      <c r="D6" s="44">
        <v>165150</v>
      </c>
      <c r="E6" s="44">
        <v>967984</v>
      </c>
      <c r="F6" s="44">
        <v>1038132.5</v>
      </c>
      <c r="G6" s="44">
        <v>720378.5</v>
      </c>
      <c r="H6" s="44">
        <v>1287854.05</v>
      </c>
      <c r="I6" s="44">
        <v>398182.5</v>
      </c>
      <c r="J6" s="163">
        <f aca="true" t="shared" si="0" ref="J6:J31">SUM(B6:I6)</f>
        <v>6529178.25</v>
      </c>
    </row>
    <row r="7" spans="1:10" ht="12.75">
      <c r="A7" s="64" t="s">
        <v>118</v>
      </c>
      <c r="B7" s="165">
        <v>1007007</v>
      </c>
      <c r="C7" s="171">
        <v>1324783.1</v>
      </c>
      <c r="D7" s="44">
        <v>767419</v>
      </c>
      <c r="E7" s="44">
        <v>454468</v>
      </c>
      <c r="F7" s="44">
        <v>367969</v>
      </c>
      <c r="G7" s="44">
        <v>1227529</v>
      </c>
      <c r="H7" s="44">
        <v>798473.4</v>
      </c>
      <c r="I7" s="44">
        <v>1840517.05</v>
      </c>
      <c r="J7" s="163">
        <f t="shared" si="0"/>
        <v>7788165.55</v>
      </c>
    </row>
    <row r="8" spans="1:10" ht="12.75">
      <c r="A8" s="64" t="s">
        <v>119</v>
      </c>
      <c r="B8" s="165">
        <v>888077</v>
      </c>
      <c r="C8" s="171">
        <v>786151</v>
      </c>
      <c r="D8" s="171">
        <v>594653</v>
      </c>
      <c r="E8" s="171">
        <v>229717</v>
      </c>
      <c r="F8" s="171">
        <v>365754</v>
      </c>
      <c r="G8" s="171">
        <v>864439</v>
      </c>
      <c r="H8" s="44">
        <v>761027.6</v>
      </c>
      <c r="I8" s="44">
        <v>1391939</v>
      </c>
      <c r="J8" s="163">
        <f t="shared" si="0"/>
        <v>5881757.6</v>
      </c>
    </row>
    <row r="9" spans="1:10" ht="12.75">
      <c r="A9" s="64" t="s">
        <v>120</v>
      </c>
      <c r="B9" s="273">
        <v>118930</v>
      </c>
      <c r="C9" s="171">
        <v>538632.1</v>
      </c>
      <c r="D9" s="171">
        <v>172766</v>
      </c>
      <c r="E9" s="171">
        <v>224751</v>
      </c>
      <c r="F9" s="171">
        <v>2215</v>
      </c>
      <c r="G9" s="171">
        <v>363090</v>
      </c>
      <c r="H9" s="44">
        <v>37445.8</v>
      </c>
      <c r="I9" s="44">
        <v>448578.05</v>
      </c>
      <c r="J9" s="163">
        <f t="shared" si="0"/>
        <v>1906407.9500000002</v>
      </c>
    </row>
    <row r="10" spans="1:10" ht="12.75">
      <c r="A10" s="64" t="s">
        <v>121</v>
      </c>
      <c r="B10" s="165">
        <v>83.51</v>
      </c>
      <c r="C10" s="171">
        <v>264.28</v>
      </c>
      <c r="D10" s="44">
        <v>69.46</v>
      </c>
      <c r="E10" s="44">
        <v>107.39</v>
      </c>
      <c r="F10" s="44">
        <v>54.33</v>
      </c>
      <c r="G10" s="44">
        <v>213.56</v>
      </c>
      <c r="H10" s="44">
        <v>0</v>
      </c>
      <c r="I10" s="44">
        <v>222.72</v>
      </c>
      <c r="J10" s="163">
        <f t="shared" si="0"/>
        <v>1015.25</v>
      </c>
    </row>
    <row r="11" spans="1:10" ht="12.75" hidden="1">
      <c r="A11" s="64"/>
      <c r="B11" s="165"/>
      <c r="C11" s="171"/>
      <c r="D11" s="44"/>
      <c r="E11" s="44"/>
      <c r="F11" s="44"/>
      <c r="G11" s="44"/>
      <c r="H11" s="44"/>
      <c r="I11" s="44"/>
      <c r="J11" s="163">
        <f t="shared" si="0"/>
        <v>0</v>
      </c>
    </row>
    <row r="12" spans="1:10" ht="12.75">
      <c r="A12" s="64" t="s">
        <v>122</v>
      </c>
      <c r="B12" s="165">
        <v>161041</v>
      </c>
      <c r="C12" s="171">
        <v>56900</v>
      </c>
      <c r="D12" s="44">
        <v>195507</v>
      </c>
      <c r="E12" s="44">
        <v>151503.5</v>
      </c>
      <c r="F12" s="44">
        <v>7500</v>
      </c>
      <c r="G12" s="44">
        <v>0</v>
      </c>
      <c r="H12" s="44">
        <v>0</v>
      </c>
      <c r="I12" s="44">
        <v>0</v>
      </c>
      <c r="J12" s="163">
        <f t="shared" si="0"/>
        <v>572451.5</v>
      </c>
    </row>
    <row r="13" spans="1:10" ht="13.5" customHeight="1" thickBot="1">
      <c r="A13" s="206" t="s">
        <v>44</v>
      </c>
      <c r="B13" s="207">
        <v>779535.76</v>
      </c>
      <c r="C13" s="212">
        <v>21000</v>
      </c>
      <c r="D13" s="208">
        <v>308472.5</v>
      </c>
      <c r="E13" s="208">
        <v>20000</v>
      </c>
      <c r="F13" s="208">
        <v>333225.7</v>
      </c>
      <c r="G13" s="208">
        <v>178720</v>
      </c>
      <c r="H13" s="208">
        <v>125801</v>
      </c>
      <c r="I13" s="208">
        <v>0</v>
      </c>
      <c r="J13" s="209">
        <f t="shared" si="0"/>
        <v>1766754.96</v>
      </c>
    </row>
    <row r="14" spans="1:11" ht="22.5" customHeight="1" thickBot="1">
      <c r="A14" s="216" t="s">
        <v>95</v>
      </c>
      <c r="B14" s="217">
        <v>2168557.97</v>
      </c>
      <c r="C14" s="217">
        <v>3133553.38</v>
      </c>
      <c r="D14" s="217">
        <v>1436617.96</v>
      </c>
      <c r="E14" s="217">
        <v>1594062.89</v>
      </c>
      <c r="F14" s="217">
        <v>1746881.53</v>
      </c>
      <c r="G14" s="217">
        <v>2126841.06</v>
      </c>
      <c r="H14" s="217">
        <v>2212128.45</v>
      </c>
      <c r="I14" s="217">
        <v>2238922.27</v>
      </c>
      <c r="J14" s="218">
        <f t="shared" si="0"/>
        <v>16657565.509999998</v>
      </c>
      <c r="K14" s="33"/>
    </row>
    <row r="15" spans="1:11" ht="16.5" customHeight="1">
      <c r="A15" s="210" t="s">
        <v>114</v>
      </c>
      <c r="B15" s="213">
        <v>15753059.53</v>
      </c>
      <c r="C15" s="214">
        <v>15718272.66</v>
      </c>
      <c r="D15" s="215">
        <v>11007717.33</v>
      </c>
      <c r="E15" s="215">
        <v>14712587.5</v>
      </c>
      <c r="F15" s="215">
        <v>10022623.71</v>
      </c>
      <c r="G15" s="215">
        <v>18714942.34</v>
      </c>
      <c r="H15" s="215">
        <v>18856943</v>
      </c>
      <c r="I15" s="215">
        <v>33480555.7</v>
      </c>
      <c r="J15" s="211">
        <f>SUM(B15:I15)</f>
        <v>138266701.76999998</v>
      </c>
      <c r="K15" s="33"/>
    </row>
    <row r="16" spans="1:10" ht="12.75">
      <c r="A16" s="64" t="s">
        <v>45</v>
      </c>
      <c r="B16" s="165">
        <v>8294904</v>
      </c>
      <c r="C16" s="171">
        <v>8247653</v>
      </c>
      <c r="D16" s="44">
        <v>6611400</v>
      </c>
      <c r="E16" s="44">
        <v>8114749</v>
      </c>
      <c r="F16" s="44">
        <v>5144207</v>
      </c>
      <c r="G16" s="44">
        <v>10732215</v>
      </c>
      <c r="H16" s="44">
        <v>9868416</v>
      </c>
      <c r="I16" s="44">
        <v>18110345</v>
      </c>
      <c r="J16" s="163">
        <f t="shared" si="0"/>
        <v>75123889</v>
      </c>
    </row>
    <row r="17" spans="1:10" ht="12.75">
      <c r="A17" s="64" t="s">
        <v>46</v>
      </c>
      <c r="B17" s="165">
        <v>2884043</v>
      </c>
      <c r="C17" s="171">
        <v>2840914</v>
      </c>
      <c r="D17" s="44">
        <v>2279504</v>
      </c>
      <c r="E17" s="44">
        <v>2783658</v>
      </c>
      <c r="F17" s="44">
        <v>2822669</v>
      </c>
      <c r="G17" s="44">
        <v>3722658</v>
      </c>
      <c r="H17" s="44">
        <v>3426544</v>
      </c>
      <c r="I17" s="44">
        <v>6162162</v>
      </c>
      <c r="J17" s="163">
        <f t="shared" si="0"/>
        <v>26922152</v>
      </c>
    </row>
    <row r="18" spans="1:10" ht="12.75">
      <c r="A18" s="65" t="s">
        <v>47</v>
      </c>
      <c r="B18" s="172">
        <f aca="true" t="shared" si="1" ref="B18:H18">SUM(B16:B17)</f>
        <v>11178947</v>
      </c>
      <c r="C18" s="172">
        <f t="shared" si="1"/>
        <v>11088567</v>
      </c>
      <c r="D18" s="172">
        <f t="shared" si="1"/>
        <v>8890904</v>
      </c>
      <c r="E18" s="172">
        <f t="shared" si="1"/>
        <v>10898407</v>
      </c>
      <c r="F18" s="172">
        <f t="shared" si="1"/>
        <v>7966876</v>
      </c>
      <c r="G18" s="172">
        <f t="shared" si="1"/>
        <v>14454873</v>
      </c>
      <c r="H18" s="251">
        <f t="shared" si="1"/>
        <v>13294960</v>
      </c>
      <c r="I18" s="172">
        <f>SUM(I16:I17)</f>
        <v>24272507</v>
      </c>
      <c r="J18" s="163">
        <f t="shared" si="0"/>
        <v>102046041</v>
      </c>
    </row>
    <row r="19" spans="1:10" ht="12.75">
      <c r="A19" s="64" t="s">
        <v>48</v>
      </c>
      <c r="B19" s="165">
        <v>146471</v>
      </c>
      <c r="C19" s="44">
        <v>10337.5</v>
      </c>
      <c r="D19" s="44">
        <v>0</v>
      </c>
      <c r="E19" s="44">
        <v>0</v>
      </c>
      <c r="F19" s="44">
        <v>171157.7</v>
      </c>
      <c r="G19" s="44">
        <v>95714</v>
      </c>
      <c r="H19" s="44">
        <v>5097</v>
      </c>
      <c r="I19" s="44">
        <v>678</v>
      </c>
      <c r="J19" s="163">
        <f t="shared" si="0"/>
        <v>429455.2</v>
      </c>
    </row>
    <row r="20" spans="1:10" ht="12.75">
      <c r="A20" s="64" t="s">
        <v>49</v>
      </c>
      <c r="B20" s="165">
        <v>2227170.6</v>
      </c>
      <c r="C20" s="44">
        <v>2024647.5</v>
      </c>
      <c r="D20" s="44">
        <v>776481.3</v>
      </c>
      <c r="E20" s="44">
        <v>1835551.5</v>
      </c>
      <c r="F20" s="44">
        <v>819239.73</v>
      </c>
      <c r="G20" s="44">
        <v>2156484.74</v>
      </c>
      <c r="H20" s="44">
        <v>3198130.4</v>
      </c>
      <c r="I20" s="44">
        <v>2476419.8</v>
      </c>
      <c r="J20" s="163">
        <f t="shared" si="0"/>
        <v>15514125.57</v>
      </c>
    </row>
    <row r="21" spans="1:10" ht="12.75">
      <c r="A21" s="64" t="s">
        <v>50</v>
      </c>
      <c r="B21" s="165">
        <v>766894.9</v>
      </c>
      <c r="C21" s="44">
        <v>697155.86</v>
      </c>
      <c r="D21" s="44">
        <v>307532.2</v>
      </c>
      <c r="E21" s="44">
        <v>762597.3</v>
      </c>
      <c r="F21" s="44">
        <v>414999.5</v>
      </c>
      <c r="G21" s="44">
        <v>339584.9</v>
      </c>
      <c r="H21" s="44">
        <v>899042.5</v>
      </c>
      <c r="I21" s="44">
        <v>1024394.7</v>
      </c>
      <c r="J21" s="163">
        <f t="shared" si="0"/>
        <v>5212201.859999999</v>
      </c>
    </row>
    <row r="22" spans="1:10" ht="12.75" hidden="1">
      <c r="A22" s="64" t="s">
        <v>51</v>
      </c>
      <c r="B22" s="165"/>
      <c r="C22" s="44"/>
      <c r="D22" s="44"/>
      <c r="E22" s="44"/>
      <c r="F22" s="44"/>
      <c r="G22" s="44"/>
      <c r="H22" s="44"/>
      <c r="I22" s="44"/>
      <c r="J22" s="163">
        <f t="shared" si="0"/>
        <v>0</v>
      </c>
    </row>
    <row r="23" spans="1:10" ht="12.75">
      <c r="A23" s="64" t="s">
        <v>52</v>
      </c>
      <c r="B23" s="165">
        <v>0</v>
      </c>
      <c r="C23" s="44">
        <v>0</v>
      </c>
      <c r="D23" s="44">
        <v>0</v>
      </c>
      <c r="E23" s="44">
        <v>34007</v>
      </c>
      <c r="F23" s="44">
        <v>4464</v>
      </c>
      <c r="G23" s="44">
        <v>23250</v>
      </c>
      <c r="H23" s="44">
        <v>0</v>
      </c>
      <c r="I23" s="44">
        <v>0</v>
      </c>
      <c r="J23" s="163">
        <f t="shared" si="0"/>
        <v>61721</v>
      </c>
    </row>
    <row r="24" spans="1:10" ht="12.75">
      <c r="A24" s="64" t="s">
        <v>53</v>
      </c>
      <c r="B24" s="165">
        <v>431309.9</v>
      </c>
      <c r="C24" s="44">
        <v>629468.1</v>
      </c>
      <c r="D24" s="44">
        <v>306147.8</v>
      </c>
      <c r="E24" s="44">
        <v>274134.1</v>
      </c>
      <c r="F24" s="44">
        <v>195583.7</v>
      </c>
      <c r="G24" s="44">
        <v>621995.7</v>
      </c>
      <c r="H24" s="44">
        <v>522885.3</v>
      </c>
      <c r="I24" s="44">
        <v>3403027</v>
      </c>
      <c r="J24" s="163">
        <f t="shared" si="0"/>
        <v>6384551.6</v>
      </c>
    </row>
    <row r="25" spans="1:10" ht="12.75">
      <c r="A25" s="64" t="s">
        <v>61</v>
      </c>
      <c r="B25" s="165">
        <v>5000</v>
      </c>
      <c r="C25" s="44">
        <v>0</v>
      </c>
      <c r="D25" s="44">
        <v>0</v>
      </c>
      <c r="E25" s="44">
        <v>161749.2</v>
      </c>
      <c r="F25" s="44">
        <v>0</v>
      </c>
      <c r="G25" s="44">
        <v>0</v>
      </c>
      <c r="H25" s="44">
        <v>0</v>
      </c>
      <c r="I25" s="44">
        <v>0</v>
      </c>
      <c r="J25" s="163">
        <f t="shared" si="0"/>
        <v>166749.2</v>
      </c>
    </row>
    <row r="26" spans="1:10" ht="12" customHeight="1">
      <c r="A26" s="64" t="s">
        <v>63</v>
      </c>
      <c r="B26" s="165">
        <v>977110.13</v>
      </c>
      <c r="C26" s="44">
        <v>1125404.7</v>
      </c>
      <c r="D26" s="44">
        <v>713221.03</v>
      </c>
      <c r="E26" s="44">
        <v>655649.4</v>
      </c>
      <c r="F26" s="44">
        <v>438812.08</v>
      </c>
      <c r="G26" s="44">
        <v>984407</v>
      </c>
      <c r="H26" s="44">
        <v>847448.8</v>
      </c>
      <c r="I26" s="44">
        <v>2178987.2</v>
      </c>
      <c r="J26" s="163">
        <f>SUM(B26:I26)</f>
        <v>7921040.34</v>
      </c>
    </row>
    <row r="27" spans="1:10" ht="12.75" hidden="1">
      <c r="A27" s="65" t="s">
        <v>57</v>
      </c>
      <c r="B27" s="172"/>
      <c r="C27" s="172"/>
      <c r="D27" s="172"/>
      <c r="E27" s="172"/>
      <c r="F27" s="172"/>
      <c r="G27" s="172"/>
      <c r="H27" s="172"/>
      <c r="I27" s="172"/>
      <c r="J27" s="163">
        <f t="shared" si="0"/>
        <v>0</v>
      </c>
    </row>
    <row r="28" spans="1:10" ht="12.75">
      <c r="A28" s="65" t="s">
        <v>73</v>
      </c>
      <c r="B28" s="172">
        <f aca="true" t="shared" si="2" ref="B28:I28">SUM(B19:B27)</f>
        <v>4553956.53</v>
      </c>
      <c r="C28" s="172">
        <f t="shared" si="2"/>
        <v>4487013.66</v>
      </c>
      <c r="D28" s="172">
        <f t="shared" si="2"/>
        <v>2103382.33</v>
      </c>
      <c r="E28" s="172">
        <f t="shared" si="2"/>
        <v>3723688.5</v>
      </c>
      <c r="F28" s="172">
        <f t="shared" si="2"/>
        <v>2044256.71</v>
      </c>
      <c r="G28" s="172">
        <f t="shared" si="2"/>
        <v>4221436.34</v>
      </c>
      <c r="H28" s="172">
        <f t="shared" si="2"/>
        <v>5472604</v>
      </c>
      <c r="I28" s="172">
        <f t="shared" si="2"/>
        <v>9083506.7</v>
      </c>
      <c r="J28" s="163">
        <f t="shared" si="0"/>
        <v>35689844.769999996</v>
      </c>
    </row>
    <row r="29" spans="1:11" ht="12.75">
      <c r="A29" s="64" t="s">
        <v>56</v>
      </c>
      <c r="B29" s="165">
        <v>779535.76</v>
      </c>
      <c r="C29" s="44">
        <v>21000</v>
      </c>
      <c r="D29" s="44">
        <v>308472.5</v>
      </c>
      <c r="E29" s="44">
        <v>20000</v>
      </c>
      <c r="F29" s="44">
        <v>333225.7</v>
      </c>
      <c r="G29" s="44">
        <v>178720</v>
      </c>
      <c r="H29" s="44">
        <v>125801</v>
      </c>
      <c r="I29" s="44">
        <v>0</v>
      </c>
      <c r="J29" s="163">
        <f t="shared" si="0"/>
        <v>1766754.96</v>
      </c>
      <c r="K29" s="51"/>
    </row>
    <row r="30" spans="1:10" s="33" customFormat="1" ht="12.75">
      <c r="A30" s="231" t="s">
        <v>62</v>
      </c>
      <c r="B30" s="232">
        <v>20156</v>
      </c>
      <c r="C30" s="233">
        <v>142692</v>
      </c>
      <c r="D30" s="233">
        <v>13431</v>
      </c>
      <c r="E30" s="233">
        <v>90492</v>
      </c>
      <c r="F30" s="233">
        <v>11491</v>
      </c>
      <c r="G30" s="233">
        <v>38633</v>
      </c>
      <c r="H30" s="233">
        <v>89379</v>
      </c>
      <c r="I30" s="233">
        <v>124542</v>
      </c>
      <c r="J30" s="163">
        <f t="shared" si="0"/>
        <v>530816</v>
      </c>
    </row>
    <row r="31" spans="1:11" s="33" customFormat="1" ht="13.5" customHeight="1">
      <c r="A31" s="65" t="s">
        <v>58</v>
      </c>
      <c r="B31" s="172">
        <v>4574112.53</v>
      </c>
      <c r="C31" s="90">
        <v>4629705.66</v>
      </c>
      <c r="D31" s="90">
        <v>2116813.33</v>
      </c>
      <c r="E31" s="90">
        <v>3814180.5</v>
      </c>
      <c r="F31" s="90">
        <v>2055747.71</v>
      </c>
      <c r="G31" s="90">
        <v>4260069.34</v>
      </c>
      <c r="H31" s="90">
        <v>5561983</v>
      </c>
      <c r="I31" s="90">
        <v>9208048.7</v>
      </c>
      <c r="J31" s="163">
        <f t="shared" si="0"/>
        <v>36220660.769999996</v>
      </c>
      <c r="K31" s="234"/>
    </row>
    <row r="32" spans="1:11" s="33" customFormat="1" ht="13.5" thickBot="1">
      <c r="A32" s="206" t="s">
        <v>54</v>
      </c>
      <c r="B32" s="207">
        <v>200000</v>
      </c>
      <c r="C32" s="208">
        <v>55540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208">
        <v>0</v>
      </c>
      <c r="J32" s="235">
        <f>SUM(B32:I32)</f>
        <v>255540</v>
      </c>
      <c r="K32" s="70"/>
    </row>
    <row r="33" spans="1:10" s="33" customFormat="1" ht="12.75">
      <c r="A33" s="236"/>
      <c r="B33" s="238"/>
      <c r="C33" s="240"/>
      <c r="D33" s="240"/>
      <c r="E33" s="243"/>
      <c r="F33" s="240"/>
      <c r="G33" s="240"/>
      <c r="H33" s="240"/>
      <c r="I33" s="245"/>
      <c r="J33" s="222"/>
    </row>
    <row r="34" spans="1:12" ht="13.5" thickBot="1">
      <c r="A34" s="237" t="s">
        <v>96</v>
      </c>
      <c r="B34" s="239">
        <v>15953059.53</v>
      </c>
      <c r="C34" s="241">
        <v>15773812.66</v>
      </c>
      <c r="D34" s="242">
        <v>11007717.33</v>
      </c>
      <c r="E34" s="244">
        <v>14712587.5</v>
      </c>
      <c r="F34" s="239">
        <v>10022623.71</v>
      </c>
      <c r="G34" s="239">
        <v>18714942.34</v>
      </c>
      <c r="H34" s="239">
        <v>18856943</v>
      </c>
      <c r="I34" s="246">
        <v>33480555.7</v>
      </c>
      <c r="J34" s="223">
        <f>SUM(B34:I34)</f>
        <v>138522241.76999998</v>
      </c>
      <c r="K34" s="71"/>
      <c r="L34" s="1"/>
    </row>
    <row r="35" spans="1:12" ht="12.75">
      <c r="A35" s="178"/>
      <c r="B35" s="179"/>
      <c r="C35" s="180"/>
      <c r="D35" s="179"/>
      <c r="E35" s="179"/>
      <c r="F35" s="179"/>
      <c r="G35" s="179"/>
      <c r="H35" s="179"/>
      <c r="I35" s="179"/>
      <c r="J35" s="181"/>
      <c r="K35" s="71"/>
      <c r="L35" s="1"/>
    </row>
    <row r="36" spans="1:12" ht="12.75">
      <c r="A36" s="178"/>
      <c r="B36" s="179"/>
      <c r="C36" s="180"/>
      <c r="D36" s="179"/>
      <c r="E36" s="179"/>
      <c r="F36" s="179"/>
      <c r="G36" s="179"/>
      <c r="H36" s="179"/>
      <c r="I36" s="179"/>
      <c r="J36" s="181"/>
      <c r="K36" s="71"/>
      <c r="L36" s="1"/>
    </row>
    <row r="37" spans="1:12" ht="12.75">
      <c r="A37" s="178"/>
      <c r="B37" s="179"/>
      <c r="C37" s="180"/>
      <c r="D37" s="179"/>
      <c r="E37" s="179"/>
      <c r="F37" s="179"/>
      <c r="G37" s="179"/>
      <c r="H37" s="179"/>
      <c r="I37" s="179"/>
      <c r="J37" s="181"/>
      <c r="K37" s="71"/>
      <c r="L37" s="1"/>
    </row>
    <row r="38" ht="1.5" customHeight="1">
      <c r="K38" s="33"/>
    </row>
    <row r="39" spans="1:10" ht="18">
      <c r="A39" s="371" t="s">
        <v>30</v>
      </c>
      <c r="B39" s="371"/>
      <c r="C39" s="371"/>
      <c r="D39" s="371"/>
      <c r="E39" s="371"/>
      <c r="F39" s="371"/>
      <c r="G39" s="371"/>
      <c r="H39" s="371"/>
      <c r="I39" s="371"/>
      <c r="J39" s="371"/>
    </row>
    <row r="40" spans="1:10" ht="18">
      <c r="A40" s="371" t="s">
        <v>127</v>
      </c>
      <c r="B40" s="371"/>
      <c r="C40" s="371"/>
      <c r="D40" s="371"/>
      <c r="E40" s="371"/>
      <c r="F40" s="371"/>
      <c r="G40" s="371"/>
      <c r="H40" s="371"/>
      <c r="I40" s="371"/>
      <c r="J40" s="371"/>
    </row>
    <row r="41" spans="1:10" s="159" customFormat="1" ht="15" customHeight="1" thickBot="1">
      <c r="A41" s="158"/>
      <c r="B41" s="158"/>
      <c r="C41" s="158"/>
      <c r="D41" s="158"/>
      <c r="E41" s="158"/>
      <c r="F41" s="158"/>
      <c r="G41" s="158"/>
      <c r="H41" s="158"/>
      <c r="I41" s="158"/>
      <c r="J41" s="254"/>
    </row>
    <row r="42" spans="1:10" s="25" customFormat="1" ht="18.75" customHeight="1" thickBot="1">
      <c r="A42" s="31"/>
      <c r="B42" s="160"/>
      <c r="C42" s="161"/>
      <c r="D42" s="160"/>
      <c r="E42" s="160"/>
      <c r="F42" s="160"/>
      <c r="G42" s="160"/>
      <c r="H42" s="160"/>
      <c r="I42" s="160"/>
      <c r="J42" s="162" t="s">
        <v>40</v>
      </c>
    </row>
    <row r="43" spans="1:10" s="24" customFormat="1" ht="21" customHeight="1">
      <c r="A43" s="62" t="s">
        <v>31</v>
      </c>
      <c r="B43" s="167"/>
      <c r="C43" s="167"/>
      <c r="D43" s="168"/>
      <c r="E43" s="169"/>
      <c r="F43" s="169"/>
      <c r="G43" s="170"/>
      <c r="H43" s="169"/>
      <c r="I43" s="168"/>
      <c r="J43" s="163">
        <f>SUM(B43:I43)</f>
        <v>0</v>
      </c>
    </row>
    <row r="44" spans="1:10" s="24" customFormat="1" ht="12.75">
      <c r="A44" s="63" t="s">
        <v>41</v>
      </c>
      <c r="B44" s="165"/>
      <c r="C44" s="171"/>
      <c r="D44" s="44"/>
      <c r="E44" s="44"/>
      <c r="F44" s="44"/>
      <c r="G44" s="44"/>
      <c r="H44" s="44"/>
      <c r="I44" s="44"/>
      <c r="J44" s="163">
        <f aca="true" t="shared" si="3" ref="J44:J62">SUM(B44:I44)</f>
        <v>0</v>
      </c>
    </row>
    <row r="45" spans="1:10" ht="12.75">
      <c r="A45" s="64" t="s">
        <v>42</v>
      </c>
      <c r="B45" s="165"/>
      <c r="C45" s="171"/>
      <c r="D45" s="44"/>
      <c r="E45" s="44"/>
      <c r="F45" s="44"/>
      <c r="G45" s="44"/>
      <c r="H45" s="44"/>
      <c r="I45" s="44"/>
      <c r="J45" s="163">
        <f t="shared" si="3"/>
        <v>0</v>
      </c>
    </row>
    <row r="46" spans="1:10" ht="12.75">
      <c r="A46" s="64" t="s">
        <v>85</v>
      </c>
      <c r="B46" s="165"/>
      <c r="C46" s="171"/>
      <c r="D46" s="171"/>
      <c r="E46" s="171"/>
      <c r="F46" s="171"/>
      <c r="G46" s="171"/>
      <c r="H46" s="44"/>
      <c r="I46" s="44"/>
      <c r="J46" s="163">
        <f t="shared" si="3"/>
        <v>0</v>
      </c>
    </row>
    <row r="47" spans="1:10" ht="12.75">
      <c r="A47" s="64" t="s">
        <v>97</v>
      </c>
      <c r="B47" s="165"/>
      <c r="C47" s="171"/>
      <c r="D47" s="171"/>
      <c r="E47" s="171"/>
      <c r="F47" s="171"/>
      <c r="G47" s="171"/>
      <c r="H47" s="44"/>
      <c r="I47" s="44"/>
      <c r="J47" s="163">
        <f t="shared" si="3"/>
        <v>0</v>
      </c>
    </row>
    <row r="48" spans="1:10" ht="12.75">
      <c r="A48" s="64" t="s">
        <v>43</v>
      </c>
      <c r="B48" s="165"/>
      <c r="C48" s="171"/>
      <c r="D48" s="44"/>
      <c r="E48" s="44"/>
      <c r="F48" s="44"/>
      <c r="G48" s="44"/>
      <c r="H48" s="44"/>
      <c r="I48" s="44"/>
      <c r="J48" s="163">
        <f t="shared" si="3"/>
        <v>0</v>
      </c>
    </row>
    <row r="49" spans="1:10" ht="12.75" hidden="1">
      <c r="A49" s="64" t="s">
        <v>65</v>
      </c>
      <c r="B49" s="165"/>
      <c r="C49" s="171"/>
      <c r="D49" s="44"/>
      <c r="E49" s="44"/>
      <c r="F49" s="44"/>
      <c r="G49" s="44"/>
      <c r="H49" s="44"/>
      <c r="I49" s="44"/>
      <c r="J49" s="163">
        <f t="shared" si="3"/>
        <v>0</v>
      </c>
    </row>
    <row r="50" spans="1:10" ht="12.75">
      <c r="A50" s="64" t="s">
        <v>115</v>
      </c>
      <c r="B50" s="165"/>
      <c r="C50" s="171"/>
      <c r="D50" s="44"/>
      <c r="E50" s="44"/>
      <c r="F50" s="44"/>
      <c r="G50" s="44"/>
      <c r="H50" s="44"/>
      <c r="I50" s="44"/>
      <c r="J50" s="163">
        <f t="shared" si="3"/>
        <v>0</v>
      </c>
    </row>
    <row r="51" spans="1:10" ht="13.5" customHeight="1" thickBot="1">
      <c r="A51" s="206" t="s">
        <v>44</v>
      </c>
      <c r="B51" s="207"/>
      <c r="C51" s="212"/>
      <c r="D51" s="208"/>
      <c r="E51" s="208"/>
      <c r="F51" s="208"/>
      <c r="G51" s="208"/>
      <c r="H51" s="208"/>
      <c r="I51" s="208"/>
      <c r="J51" s="209">
        <f t="shared" si="3"/>
        <v>0</v>
      </c>
    </row>
    <row r="52" spans="1:11" ht="22.5" customHeight="1" thickBot="1">
      <c r="A52" s="219" t="s">
        <v>95</v>
      </c>
      <c r="B52" s="217"/>
      <c r="C52" s="217"/>
      <c r="D52" s="217"/>
      <c r="E52" s="217"/>
      <c r="F52" s="217"/>
      <c r="G52" s="217"/>
      <c r="H52" s="217"/>
      <c r="I52" s="217"/>
      <c r="J52" s="218">
        <f t="shared" si="3"/>
        <v>0</v>
      </c>
      <c r="K52" s="33"/>
    </row>
    <row r="53" spans="1:11" ht="16.5" customHeight="1" thickBot="1">
      <c r="A53" s="219" t="s">
        <v>114</v>
      </c>
      <c r="B53" s="249"/>
      <c r="C53" s="250"/>
      <c r="D53" s="199"/>
      <c r="E53" s="199"/>
      <c r="F53" s="199"/>
      <c r="G53" s="199"/>
      <c r="H53" s="199"/>
      <c r="I53" s="199"/>
      <c r="J53" s="218">
        <f t="shared" si="3"/>
        <v>0</v>
      </c>
      <c r="K53" s="33"/>
    </row>
    <row r="54" spans="1:10" ht="12.75">
      <c r="A54" s="247" t="s">
        <v>45</v>
      </c>
      <c r="B54" s="167"/>
      <c r="C54" s="248"/>
      <c r="D54" s="168"/>
      <c r="E54" s="168"/>
      <c r="F54" s="168"/>
      <c r="G54" s="168"/>
      <c r="H54" s="168"/>
      <c r="I54" s="168"/>
      <c r="J54" s="211">
        <f t="shared" si="3"/>
        <v>0</v>
      </c>
    </row>
    <row r="55" spans="1:10" ht="12.75">
      <c r="A55" s="64" t="s">
        <v>46</v>
      </c>
      <c r="B55" s="165"/>
      <c r="C55" s="171"/>
      <c r="D55" s="44"/>
      <c r="E55" s="44"/>
      <c r="F55" s="44"/>
      <c r="G55" s="44"/>
      <c r="H55" s="44"/>
      <c r="I55" s="44"/>
      <c r="J55" s="163">
        <f t="shared" si="3"/>
        <v>0</v>
      </c>
    </row>
    <row r="56" spans="1:10" ht="12.75">
      <c r="A56" s="65" t="s">
        <v>47</v>
      </c>
      <c r="B56" s="172"/>
      <c r="C56" s="172"/>
      <c r="D56" s="172"/>
      <c r="E56" s="172"/>
      <c r="F56" s="172"/>
      <c r="G56" s="172"/>
      <c r="H56" s="251"/>
      <c r="I56" s="172"/>
      <c r="J56" s="163">
        <f t="shared" si="3"/>
        <v>0</v>
      </c>
    </row>
    <row r="57" spans="1:10" ht="12.75">
      <c r="A57" s="64" t="s">
        <v>48</v>
      </c>
      <c r="B57" s="165"/>
      <c r="C57" s="44"/>
      <c r="D57" s="44"/>
      <c r="E57" s="44"/>
      <c r="F57" s="44"/>
      <c r="G57" s="44"/>
      <c r="H57" s="44"/>
      <c r="I57" s="44"/>
      <c r="J57" s="163">
        <f t="shared" si="3"/>
        <v>0</v>
      </c>
    </row>
    <row r="58" spans="1:10" ht="12.75">
      <c r="A58" s="64" t="s">
        <v>49</v>
      </c>
      <c r="B58" s="165"/>
      <c r="C58" s="44"/>
      <c r="D58" s="44"/>
      <c r="E58" s="44"/>
      <c r="F58" s="44"/>
      <c r="G58" s="44"/>
      <c r="H58" s="44"/>
      <c r="I58" s="44"/>
      <c r="J58" s="163">
        <f t="shared" si="3"/>
        <v>0</v>
      </c>
    </row>
    <row r="59" spans="1:10" ht="12.75">
      <c r="A59" s="64" t="s">
        <v>50</v>
      </c>
      <c r="B59" s="165"/>
      <c r="C59" s="44"/>
      <c r="D59" s="44"/>
      <c r="E59" s="44"/>
      <c r="F59" s="44"/>
      <c r="G59" s="44"/>
      <c r="H59" s="44"/>
      <c r="I59" s="44"/>
      <c r="J59" s="163">
        <f t="shared" si="3"/>
        <v>0</v>
      </c>
    </row>
    <row r="60" spans="1:10" ht="12.75">
      <c r="A60" s="64" t="s">
        <v>52</v>
      </c>
      <c r="B60" s="165"/>
      <c r="C60" s="44"/>
      <c r="D60" s="44"/>
      <c r="E60" s="44"/>
      <c r="F60" s="44"/>
      <c r="G60" s="44"/>
      <c r="H60" s="44"/>
      <c r="I60" s="44"/>
      <c r="J60" s="163">
        <f t="shared" si="3"/>
        <v>0</v>
      </c>
    </row>
    <row r="61" spans="1:10" ht="12.75">
      <c r="A61" s="64" t="s">
        <v>53</v>
      </c>
      <c r="B61" s="165"/>
      <c r="C61" s="44"/>
      <c r="D61" s="44"/>
      <c r="E61" s="44"/>
      <c r="F61" s="44"/>
      <c r="G61" s="44"/>
      <c r="H61" s="44"/>
      <c r="I61" s="44"/>
      <c r="J61" s="163">
        <f t="shared" si="3"/>
        <v>0</v>
      </c>
    </row>
    <row r="62" spans="1:10" ht="12.75">
      <c r="A62" s="64" t="s">
        <v>61</v>
      </c>
      <c r="B62" s="165"/>
      <c r="C62" s="44"/>
      <c r="D62" s="44"/>
      <c r="E62" s="44"/>
      <c r="F62" s="44"/>
      <c r="G62" s="44"/>
      <c r="H62" s="44"/>
      <c r="I62" s="44"/>
      <c r="J62" s="163">
        <f t="shared" si="3"/>
        <v>0</v>
      </c>
    </row>
    <row r="63" spans="1:10" ht="12" customHeight="1">
      <c r="A63" s="64" t="s">
        <v>63</v>
      </c>
      <c r="B63" s="165"/>
      <c r="C63" s="44"/>
      <c r="D63" s="44"/>
      <c r="E63" s="44"/>
      <c r="F63" s="44"/>
      <c r="G63" s="44"/>
      <c r="H63" s="44"/>
      <c r="I63" s="44"/>
      <c r="J63" s="163">
        <f>SUM(B63:I63)</f>
        <v>0</v>
      </c>
    </row>
    <row r="64" spans="1:10" ht="12.75" hidden="1">
      <c r="A64" s="65" t="s">
        <v>57</v>
      </c>
      <c r="B64" s="172"/>
      <c r="C64" s="172"/>
      <c r="D64" s="172"/>
      <c r="E64" s="172"/>
      <c r="F64" s="172"/>
      <c r="G64" s="172"/>
      <c r="H64" s="172"/>
      <c r="I64" s="172"/>
      <c r="J64" s="163">
        <f aca="true" t="shared" si="4" ref="J64:J71">SUM(B64:I64)</f>
        <v>0</v>
      </c>
    </row>
    <row r="65" spans="1:10" ht="12.75">
      <c r="A65" s="65" t="s">
        <v>73</v>
      </c>
      <c r="B65" s="172"/>
      <c r="C65" s="172"/>
      <c r="D65" s="172"/>
      <c r="E65" s="172"/>
      <c r="F65" s="172"/>
      <c r="G65" s="172"/>
      <c r="H65" s="172"/>
      <c r="I65" s="172"/>
      <c r="J65" s="163">
        <f t="shared" si="4"/>
        <v>0</v>
      </c>
    </row>
    <row r="66" spans="1:11" ht="12.75">
      <c r="A66" s="64" t="s">
        <v>56</v>
      </c>
      <c r="B66" s="165"/>
      <c r="C66" s="44"/>
      <c r="D66" s="44"/>
      <c r="E66" s="44"/>
      <c r="F66" s="44"/>
      <c r="G66" s="44"/>
      <c r="H66" s="44"/>
      <c r="I66" s="44"/>
      <c r="J66" s="163">
        <f t="shared" si="4"/>
        <v>0</v>
      </c>
      <c r="K66" s="51"/>
    </row>
    <row r="67" spans="1:10" s="33" customFormat="1" ht="12.75">
      <c r="A67" s="65" t="s">
        <v>62</v>
      </c>
      <c r="B67" s="172"/>
      <c r="C67" s="90"/>
      <c r="D67" s="90"/>
      <c r="E67" s="90"/>
      <c r="F67" s="90"/>
      <c r="G67" s="90"/>
      <c r="H67" s="90"/>
      <c r="I67" s="90"/>
      <c r="J67" s="163">
        <f t="shared" si="4"/>
        <v>0</v>
      </c>
    </row>
    <row r="68" spans="1:10" s="33" customFormat="1" ht="13.5" customHeight="1">
      <c r="A68" s="65" t="s">
        <v>58</v>
      </c>
      <c r="B68" s="172"/>
      <c r="C68" s="90"/>
      <c r="D68" s="90"/>
      <c r="E68" s="90"/>
      <c r="F68" s="90"/>
      <c r="G68" s="90"/>
      <c r="H68" s="90"/>
      <c r="I68" s="90"/>
      <c r="J68" s="163">
        <f t="shared" si="4"/>
        <v>0</v>
      </c>
    </row>
    <row r="69" spans="1:10" s="33" customFormat="1" ht="13.5" thickBot="1">
      <c r="A69" s="206" t="s">
        <v>54</v>
      </c>
      <c r="B69" s="207"/>
      <c r="C69" s="208"/>
      <c r="D69" s="208"/>
      <c r="E69" s="208"/>
      <c r="F69" s="208"/>
      <c r="G69" s="208"/>
      <c r="H69" s="208"/>
      <c r="I69" s="208"/>
      <c r="J69" s="209">
        <f t="shared" si="4"/>
        <v>0</v>
      </c>
    </row>
    <row r="70" spans="1:12" ht="12.75">
      <c r="A70" s="226"/>
      <c r="B70" s="224"/>
      <c r="C70" s="228"/>
      <c r="D70" s="224"/>
      <c r="E70" s="220"/>
      <c r="F70" s="224"/>
      <c r="G70" s="224"/>
      <c r="H70" s="224"/>
      <c r="I70" s="224"/>
      <c r="J70" s="222"/>
      <c r="K70" s="71"/>
      <c r="L70" s="1"/>
    </row>
    <row r="71" spans="1:10" ht="13.5" thickBot="1">
      <c r="A71" s="227" t="s">
        <v>96</v>
      </c>
      <c r="B71" s="225"/>
      <c r="C71" s="229"/>
      <c r="D71" s="225"/>
      <c r="E71" s="221"/>
      <c r="F71" s="225"/>
      <c r="G71" s="225"/>
      <c r="H71" s="225"/>
      <c r="I71" s="225"/>
      <c r="J71" s="223">
        <f t="shared" si="4"/>
        <v>0</v>
      </c>
    </row>
    <row r="72" spans="3:9" ht="12.75">
      <c r="C72" s="230"/>
      <c r="D72" s="5" t="s">
        <v>98</v>
      </c>
      <c r="E72" s="32"/>
      <c r="F72" s="230"/>
      <c r="G72" s="230"/>
      <c r="I72" s="230"/>
    </row>
  </sheetData>
  <mergeCells count="4">
    <mergeCell ref="A1:J1"/>
    <mergeCell ref="A2:J2"/>
    <mergeCell ref="A39:J39"/>
    <mergeCell ref="A40:J4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35">
      <selection activeCell="G61" sqref="G61"/>
    </sheetView>
  </sheetViews>
  <sheetFormatPr defaultColWidth="9.00390625" defaultRowHeight="12.75"/>
  <cols>
    <col min="1" max="1" width="23.00390625" style="0" customWidth="1"/>
    <col min="2" max="2" width="20.875" style="0" customWidth="1"/>
    <col min="3" max="3" width="20.00390625" style="0" customWidth="1"/>
    <col min="4" max="4" width="20.625" style="0" customWidth="1"/>
  </cols>
  <sheetData>
    <row r="5" s="372" customFormat="1" ht="12.75"/>
    <row r="6" s="373" customFormat="1" ht="15.75">
      <c r="A6" s="373" t="s">
        <v>93</v>
      </c>
    </row>
    <row r="7" s="30" customFormat="1" ht="15.75"/>
    <row r="8" s="30" customFormat="1" ht="15.75">
      <c r="A8" s="30" t="s">
        <v>116</v>
      </c>
    </row>
    <row r="9" ht="13.5" thickBot="1"/>
    <row r="10" spans="1:4" ht="12.75">
      <c r="A10" s="13" t="s">
        <v>0</v>
      </c>
      <c r="B10" s="19" t="s">
        <v>1</v>
      </c>
      <c r="C10" s="19" t="s">
        <v>8</v>
      </c>
      <c r="D10" s="20" t="s">
        <v>10</v>
      </c>
    </row>
    <row r="11" spans="1:4" ht="13.5" thickBot="1">
      <c r="A11" s="2"/>
      <c r="B11" s="17" t="s">
        <v>14</v>
      </c>
      <c r="C11" s="17" t="s">
        <v>2</v>
      </c>
      <c r="D11" s="18" t="s">
        <v>2</v>
      </c>
    </row>
    <row r="12" spans="1:4" ht="12.75">
      <c r="A12" s="11"/>
      <c r="B12" s="14"/>
      <c r="C12" s="3"/>
      <c r="D12" s="12"/>
    </row>
    <row r="13" spans="1:4" ht="12.75">
      <c r="A13" s="16" t="s">
        <v>100</v>
      </c>
      <c r="B13" s="52">
        <v>2340</v>
      </c>
      <c r="C13" s="66">
        <v>3509526.4</v>
      </c>
      <c r="D13" s="67">
        <v>3404789.9</v>
      </c>
    </row>
    <row r="14" spans="1:4" ht="12.75">
      <c r="A14" s="16" t="s">
        <v>101</v>
      </c>
      <c r="B14" s="52">
        <v>4000</v>
      </c>
      <c r="C14" s="66">
        <v>4057681.7</v>
      </c>
      <c r="D14" s="67">
        <v>3761219.1</v>
      </c>
    </row>
    <row r="15" spans="1:4" ht="12.75">
      <c r="A15" s="16" t="s">
        <v>111</v>
      </c>
      <c r="B15" s="52">
        <v>1610</v>
      </c>
      <c r="C15" s="66">
        <v>2091702.8</v>
      </c>
      <c r="D15" s="67">
        <v>2046500</v>
      </c>
    </row>
    <row r="16" spans="1:4" ht="12.75">
      <c r="A16" s="16" t="s">
        <v>112</v>
      </c>
      <c r="B16" s="52">
        <v>2000</v>
      </c>
      <c r="C16" s="66">
        <v>2594821.5</v>
      </c>
      <c r="D16" s="67">
        <v>2337598.5</v>
      </c>
    </row>
    <row r="17" spans="1:4" ht="12.75">
      <c r="A17" s="16" t="s">
        <v>113</v>
      </c>
      <c r="B17" s="52">
        <v>2000</v>
      </c>
      <c r="C17" s="66">
        <v>1882068.59</v>
      </c>
      <c r="D17" s="67">
        <v>1780427.59</v>
      </c>
    </row>
    <row r="18" spans="1:4" ht="12.75">
      <c r="A18" s="16" t="s">
        <v>108</v>
      </c>
      <c r="B18" s="52">
        <v>3000</v>
      </c>
      <c r="C18" s="66">
        <v>3113920.16</v>
      </c>
      <c r="D18" s="67">
        <v>2852962.74</v>
      </c>
    </row>
    <row r="19" spans="1:4" ht="12.75">
      <c r="A19" s="16" t="s">
        <v>109</v>
      </c>
      <c r="B19" s="52">
        <v>3000</v>
      </c>
      <c r="C19" s="66">
        <v>3221353.5</v>
      </c>
      <c r="D19" s="67">
        <v>2996615.6</v>
      </c>
    </row>
    <row r="20" spans="1:4" ht="12.75">
      <c r="A20" s="16" t="s">
        <v>110</v>
      </c>
      <c r="B20" s="52">
        <v>3618</v>
      </c>
      <c r="C20" s="66">
        <v>4288315.2</v>
      </c>
      <c r="D20" s="67">
        <v>3874922</v>
      </c>
    </row>
    <row r="21" spans="1:4" ht="12.75">
      <c r="A21" s="15"/>
      <c r="B21" s="52"/>
      <c r="C21" s="66"/>
      <c r="D21" s="67"/>
    </row>
    <row r="22" spans="1:4" ht="12.75">
      <c r="A22" s="15" t="s">
        <v>9</v>
      </c>
      <c r="B22" s="52">
        <f>SUM(B12:B21)</f>
        <v>21568</v>
      </c>
      <c r="C22" s="69">
        <f>SUM(C13:C21)</f>
        <v>24759389.849999998</v>
      </c>
      <c r="D22" s="68">
        <f>SUM(D13:D21)</f>
        <v>23055035.43</v>
      </c>
    </row>
    <row r="23" spans="1:4" ht="13.5" thickBot="1">
      <c r="A23" s="8"/>
      <c r="B23" s="9"/>
      <c r="C23" s="9"/>
      <c r="D23" s="10"/>
    </row>
    <row r="26" spans="1:2" ht="12.75">
      <c r="A26" t="s">
        <v>11</v>
      </c>
      <c r="B26" t="s">
        <v>12</v>
      </c>
    </row>
    <row r="36" s="372" customFormat="1" ht="12.75">
      <c r="A36" s="372" t="s">
        <v>29</v>
      </c>
    </row>
    <row r="37" s="373" customFormat="1" ht="15.75">
      <c r="A37" s="373" t="s">
        <v>93</v>
      </c>
    </row>
    <row r="38" s="30" customFormat="1" ht="15.75"/>
    <row r="39" s="30" customFormat="1" ht="15.75"/>
    <row r="40" ht="13.5" thickBot="1">
      <c r="D40" s="5" t="s">
        <v>125</v>
      </c>
    </row>
    <row r="41" spans="1:4" ht="12.75">
      <c r="A41" s="13" t="s">
        <v>0</v>
      </c>
      <c r="B41" s="19" t="s">
        <v>1</v>
      </c>
      <c r="C41" s="19" t="s">
        <v>8</v>
      </c>
      <c r="D41" s="20" t="s">
        <v>10</v>
      </c>
    </row>
    <row r="42" spans="1:4" ht="13.5" thickBot="1">
      <c r="A42" s="2"/>
      <c r="B42" s="17" t="s">
        <v>14</v>
      </c>
      <c r="C42" s="17" t="s">
        <v>2</v>
      </c>
      <c r="D42" s="18" t="s">
        <v>2</v>
      </c>
    </row>
    <row r="43" spans="1:4" ht="12.75">
      <c r="A43" s="11"/>
      <c r="B43" s="14"/>
      <c r="C43" s="3"/>
      <c r="D43" s="12"/>
    </row>
    <row r="44" spans="1:4" ht="12.75">
      <c r="A44" s="16" t="s">
        <v>19</v>
      </c>
      <c r="B44" s="52">
        <v>2340</v>
      </c>
      <c r="C44" s="66">
        <v>3781750.71</v>
      </c>
      <c r="D44" s="67">
        <v>3781750.71</v>
      </c>
    </row>
    <row r="45" spans="1:4" ht="12.75">
      <c r="A45" s="16" t="s">
        <v>20</v>
      </c>
      <c r="B45" s="52">
        <v>4000</v>
      </c>
      <c r="C45" s="66">
        <v>4289118.06</v>
      </c>
      <c r="D45" s="67">
        <v>4289118.06</v>
      </c>
    </row>
    <row r="46" spans="1:4" ht="12.75">
      <c r="A46" s="16" t="s">
        <v>102</v>
      </c>
      <c r="B46" s="52">
        <v>1610</v>
      </c>
      <c r="C46" s="66">
        <v>2252724.62</v>
      </c>
      <c r="D46" s="67">
        <v>2252724.62</v>
      </c>
    </row>
    <row r="47" spans="1:4" ht="12.75">
      <c r="A47" s="16" t="s">
        <v>103</v>
      </c>
      <c r="B47" s="52">
        <v>2000</v>
      </c>
      <c r="C47" s="66">
        <v>2634250.12</v>
      </c>
      <c r="D47" s="67">
        <v>2634250.12</v>
      </c>
    </row>
    <row r="48" spans="1:4" ht="12.75">
      <c r="A48" s="16" t="s">
        <v>104</v>
      </c>
      <c r="B48" s="52">
        <v>2000</v>
      </c>
      <c r="C48" s="66">
        <v>2189531.76</v>
      </c>
      <c r="D48" s="67">
        <v>2189531.76</v>
      </c>
    </row>
    <row r="49" spans="1:4" ht="12.75">
      <c r="A49" s="16" t="s">
        <v>105</v>
      </c>
      <c r="B49" s="52">
        <v>3000</v>
      </c>
      <c r="C49" s="66">
        <v>3252182.05</v>
      </c>
      <c r="D49" s="67">
        <v>3252182.05</v>
      </c>
    </row>
    <row r="50" spans="1:4" ht="12.75">
      <c r="A50" s="16" t="s">
        <v>106</v>
      </c>
      <c r="B50" s="52">
        <v>3000</v>
      </c>
      <c r="C50" s="66">
        <v>3491689</v>
      </c>
      <c r="D50" s="67">
        <v>3491689</v>
      </c>
    </row>
    <row r="51" spans="1:4" ht="12.75">
      <c r="A51" s="16" t="s">
        <v>107</v>
      </c>
      <c r="B51" s="52">
        <v>3618</v>
      </c>
      <c r="C51" s="66">
        <v>4479553.22</v>
      </c>
      <c r="D51" s="67">
        <v>4479553.22</v>
      </c>
    </row>
    <row r="52" spans="1:4" ht="12.75">
      <c r="A52" s="15"/>
      <c r="B52" s="52"/>
      <c r="C52" s="66"/>
      <c r="D52" s="67"/>
    </row>
    <row r="53" spans="1:4" ht="12.75">
      <c r="A53" s="15" t="s">
        <v>9</v>
      </c>
      <c r="B53" s="52">
        <f>SUM(B44:B52)</f>
        <v>21568</v>
      </c>
      <c r="C53" s="69">
        <f>SUM(C44:C52)</f>
        <v>26370799.54</v>
      </c>
      <c r="D53" s="68">
        <f>SUM(D44:D52)</f>
        <v>26370799.54</v>
      </c>
    </row>
    <row r="54" spans="1:4" ht="13.5" thickBot="1">
      <c r="A54" s="8"/>
      <c r="B54" s="9"/>
      <c r="C54" s="9"/>
      <c r="D54" s="10"/>
    </row>
  </sheetData>
  <mergeCells count="4">
    <mergeCell ref="A5:IV5"/>
    <mergeCell ref="A6:IV6"/>
    <mergeCell ref="A36:IV36"/>
    <mergeCell ref="A37:IV37"/>
  </mergeCells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Budovinská</dc:creator>
  <cp:keywords/>
  <dc:description/>
  <cp:lastModifiedBy>friebertova</cp:lastModifiedBy>
  <cp:lastPrinted>2012-08-30T11:05:43Z</cp:lastPrinted>
  <dcterms:created xsi:type="dcterms:W3CDTF">2003-12-15T12:13:23Z</dcterms:created>
  <dcterms:modified xsi:type="dcterms:W3CDTF">2012-08-30T11:07:03Z</dcterms:modified>
  <cp:category/>
  <cp:version/>
  <cp:contentType/>
  <cp:contentStatus/>
</cp:coreProperties>
</file>