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9440" windowHeight="12015" activeTab="1"/>
  </bookViews>
  <sheets>
    <sheet name="SODB 2001" sheetId="1" r:id="rId1"/>
    <sheet name="SODB 2011" sheetId="2" r:id="rId2"/>
  </sheets>
  <definedNames/>
  <calcPr fullCalcOnLoad="1"/>
</workbook>
</file>

<file path=xl/sharedStrings.xml><?xml version="1.0" encoding="utf-8"?>
<sst xmlns="http://schemas.openxmlformats.org/spreadsheetml/2006/main" count="404" uniqueCount="84">
  <si>
    <t>spolu</t>
  </si>
  <si>
    <t>ženy</t>
  </si>
  <si>
    <t>ekonomicky aktívne</t>
  </si>
  <si>
    <t>byty</t>
  </si>
  <si>
    <t>domy</t>
  </si>
  <si>
    <t>odchádzajúce za prácou</t>
  </si>
  <si>
    <t>pracujúce</t>
  </si>
  <si>
    <t>v rodinných domoch</t>
  </si>
  <si>
    <t>vo verejnom sektore</t>
  </si>
  <si>
    <t>v súkromnom sektore</t>
  </si>
  <si>
    <t>Okres Bratislava III</t>
  </si>
  <si>
    <t xml:space="preserve">  Nové Mesto </t>
  </si>
  <si>
    <t xml:space="preserve">   Hrubý Drieňovec</t>
  </si>
  <si>
    <t xml:space="preserve">   Kamzík</t>
  </si>
  <si>
    <t xml:space="preserve">   Nad Bielym krížom</t>
  </si>
  <si>
    <t xml:space="preserve">   Briežky</t>
  </si>
  <si>
    <t xml:space="preserve">   Železničné depo</t>
  </si>
  <si>
    <t xml:space="preserve">   Koliba</t>
  </si>
  <si>
    <t xml:space="preserve">   Filmové ateliéry</t>
  </si>
  <si>
    <t xml:space="preserve">   Belianska ulica</t>
  </si>
  <si>
    <t xml:space="preserve">   Na Revíne</t>
  </si>
  <si>
    <t xml:space="preserve">   Jelšová ulica</t>
  </si>
  <si>
    <t xml:space="preserve">   Nemocnica Kramáre</t>
  </si>
  <si>
    <t xml:space="preserve">   Krásna Hôrka</t>
  </si>
  <si>
    <t xml:space="preserve">   Matúškova ulica</t>
  </si>
  <si>
    <t xml:space="preserve">   Stráže</t>
  </si>
  <si>
    <t xml:space="preserve">   Pokrok</t>
  </si>
  <si>
    <t xml:space="preserve">   Podkolibský vodojem</t>
  </si>
  <si>
    <t xml:space="preserve">   Unitas</t>
  </si>
  <si>
    <t xml:space="preserve">   Jiskrova ulica</t>
  </si>
  <si>
    <t xml:space="preserve">   Pri starej prachárni</t>
  </si>
  <si>
    <t xml:space="preserve">   Pasienky</t>
  </si>
  <si>
    <t xml:space="preserve">   Trnavské mýto</t>
  </si>
  <si>
    <t xml:space="preserve">   Elektrotechnické závody</t>
  </si>
  <si>
    <t xml:space="preserve">   Filiálna stanica</t>
  </si>
  <si>
    <t xml:space="preserve">   Tehelné pole</t>
  </si>
  <si>
    <t xml:space="preserve">   Ľudová štvrť</t>
  </si>
  <si>
    <t xml:space="preserve">   Zátišie</t>
  </si>
  <si>
    <t xml:space="preserve">   Hostinského sídlisko</t>
  </si>
  <si>
    <t xml:space="preserve">   Brezovská ulica</t>
  </si>
  <si>
    <t xml:space="preserve">   Vlečka chemických závodov</t>
  </si>
  <si>
    <t xml:space="preserve">   Chemické závody - Istrochem</t>
  </si>
  <si>
    <t xml:space="preserve">   Stará Vajnorská cesta</t>
  </si>
  <si>
    <t xml:space="preserve">   Biely kríž</t>
  </si>
  <si>
    <t xml:space="preserve">   Figaro</t>
  </si>
  <si>
    <t xml:space="preserve">   Mladá garda</t>
  </si>
  <si>
    <t xml:space="preserve">   Teplická ulica</t>
  </si>
  <si>
    <t xml:space="preserve">   Výskumný ústav zváračský</t>
  </si>
  <si>
    <t xml:space="preserve">   Jurajov dvor</t>
  </si>
  <si>
    <t xml:space="preserve">   Medika</t>
  </si>
  <si>
    <t xml:space="preserve">   Priemstav</t>
  </si>
  <si>
    <t xml:space="preserve">   Staving</t>
  </si>
  <si>
    <t xml:space="preserve">   Sibírska ulica</t>
  </si>
  <si>
    <t>SODB 2001 - Obyvateľstvo trvale bývajúce</t>
  </si>
  <si>
    <t>SODB 2001 - Trvale obývané</t>
  </si>
  <si>
    <t>Slovenská republika</t>
  </si>
  <si>
    <t>Bratislavský kraj</t>
  </si>
  <si>
    <t>Bratislava, hlavné mesto SR</t>
  </si>
  <si>
    <t>Zdroj dát: Štatistický lexikón obcí Slovenskej republiky 2002, ŠÚ SR</t>
  </si>
  <si>
    <t>Zdroj dát: Štatistický lexikón obcí Slovenskej republiky 2011, ŠÚ SR</t>
  </si>
  <si>
    <t>SODB 2011 - Obyvateľstvo trvale bývajúce</t>
  </si>
  <si>
    <t>SODB 2011 - Trvale obývané</t>
  </si>
  <si>
    <t>v predproduktívnom veku
(0-14 rokov)</t>
  </si>
  <si>
    <t>v poproduktívnom veku
(65+ rokov)</t>
  </si>
  <si>
    <t>pracujúce v sektore</t>
  </si>
  <si>
    <t>primárnom</t>
  </si>
  <si>
    <t>sekundárnom</t>
  </si>
  <si>
    <t>terciárnom</t>
  </si>
  <si>
    <t>v poproduktívnom veku
(M 60 a viac rokov, Ž 55 a viac rokov)</t>
  </si>
  <si>
    <t>% žien</t>
  </si>
  <si>
    <t>% ekonomicky aktívnych obyvateľov
z celkového počtu trvale bývajúcich obyvateľov</t>
  </si>
  <si>
    <t>% trvale obývaných bytov v rodinných domoch
z celkového počtu trvale obývaných bytov</t>
  </si>
  <si>
    <t>vo vlastníctve občana v bytovom dome</t>
  </si>
  <si>
    <t>Územie</t>
  </si>
  <si>
    <t xml:space="preserve">   Železničná stanica Nové Mesto</t>
  </si>
  <si>
    <t>index vitality (%)</t>
  </si>
  <si>
    <t>index starnutia (%)</t>
  </si>
  <si>
    <t>priemerná obložnosť bytu
(počet obyvateľov / byt)</t>
  </si>
  <si>
    <t>SODB 2001 - Ukazovatele</t>
  </si>
  <si>
    <t>index rastu počtu obyvateľov
2011/2001</t>
  </si>
  <si>
    <t>SODB 2011 - Ukazovatele</t>
  </si>
  <si>
    <t>TBO</t>
  </si>
  <si>
    <t>TOB</t>
  </si>
  <si>
    <t>TOD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</si>
</sst>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"/>
    <numFmt numFmtId="173" formatCode="#,##0.0"/>
  </numFmts>
  <fonts count="38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3" borderId="8" applyNumberFormat="0" applyAlignment="0" applyProtection="0"/>
    <xf numFmtId="0" fontId="34" fillId="24" borderId="8" applyNumberFormat="0" applyAlignment="0" applyProtection="0"/>
    <xf numFmtId="0" fontId="35" fillId="24" borderId="9" applyNumberFormat="0" applyAlignment="0" applyProtection="0"/>
    <xf numFmtId="0" fontId="36" fillId="0" borderId="0" applyNumberFormat="0" applyFill="0" applyBorder="0" applyAlignment="0" applyProtection="0"/>
    <xf numFmtId="0" fontId="37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textRotation="90"/>
    </xf>
    <xf numFmtId="0" fontId="2" fillId="32" borderId="10" xfId="0" applyFont="1" applyFill="1" applyBorder="1" applyAlignment="1">
      <alignment horizontal="center" textRotation="90"/>
    </xf>
    <xf numFmtId="3" fontId="1" fillId="0" borderId="11" xfId="0" applyNumberFormat="1" applyFont="1" applyBorder="1" applyAlignment="1">
      <alignment horizontal="right" vertical="center"/>
    </xf>
    <xf numFmtId="172" fontId="1" fillId="0" borderId="11" xfId="0" applyNumberFormat="1" applyFont="1" applyBorder="1" applyAlignment="1">
      <alignment horizontal="right" vertical="center"/>
    </xf>
    <xf numFmtId="2" fontId="1" fillId="0" borderId="11" xfId="0" applyNumberFormat="1" applyFont="1" applyBorder="1" applyAlignment="1">
      <alignment horizontal="right" vertical="center"/>
    </xf>
    <xf numFmtId="3" fontId="1" fillId="0" borderId="12" xfId="0" applyNumberFormat="1" applyFont="1" applyBorder="1" applyAlignment="1">
      <alignment horizontal="right" vertical="center"/>
    </xf>
    <xf numFmtId="172" fontId="1" fillId="0" borderId="12" xfId="0" applyNumberFormat="1" applyFont="1" applyBorder="1" applyAlignment="1">
      <alignment horizontal="right" vertical="center"/>
    </xf>
    <xf numFmtId="2" fontId="1" fillId="0" borderId="12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right" vertical="center"/>
    </xf>
    <xf numFmtId="172" fontId="5" fillId="0" borderId="12" xfId="0" applyNumberFormat="1" applyFont="1" applyBorder="1" applyAlignment="1">
      <alignment horizontal="right" vertical="center"/>
    </xf>
    <xf numFmtId="2" fontId="5" fillId="0" borderId="12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  <xf numFmtId="172" fontId="0" fillId="0" borderId="12" xfId="0" applyNumberFormat="1" applyFont="1" applyBorder="1" applyAlignment="1">
      <alignment horizontal="right" vertical="center"/>
    </xf>
    <xf numFmtId="2" fontId="0" fillId="0" borderId="12" xfId="0" applyNumberFormat="1" applyFont="1" applyBorder="1" applyAlignment="1">
      <alignment horizontal="right" vertical="center"/>
    </xf>
    <xf numFmtId="3" fontId="1" fillId="0" borderId="13" xfId="0" applyNumberFormat="1" applyFont="1" applyBorder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3" fillId="0" borderId="16" xfId="0" applyFont="1" applyBorder="1" applyAlignment="1" quotePrefix="1">
      <alignment horizontal="left" vertical="center"/>
    </xf>
    <xf numFmtId="0" fontId="4" fillId="0" borderId="16" xfId="0" applyFont="1" applyBorder="1" applyAlignment="1" quotePrefix="1">
      <alignment horizontal="left" vertical="center"/>
    </xf>
    <xf numFmtId="0" fontId="4" fillId="0" borderId="16" xfId="0" applyFont="1" applyBorder="1" applyAlignment="1" quotePrefix="1">
      <alignment horizontal="left" vertical="center" wrapText="1"/>
    </xf>
    <xf numFmtId="0" fontId="2" fillId="32" borderId="17" xfId="0" applyFont="1" applyFill="1" applyBorder="1" applyAlignment="1">
      <alignment horizontal="center" textRotation="90"/>
    </xf>
    <xf numFmtId="3" fontId="1" fillId="0" borderId="18" xfId="0" applyNumberFormat="1" applyFont="1" applyBorder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/>
    </xf>
    <xf numFmtId="3" fontId="5" fillId="0" borderId="19" xfId="0" applyNumberFormat="1" applyFont="1" applyBorder="1" applyAlignment="1">
      <alignment horizontal="right" vertical="center"/>
    </xf>
    <xf numFmtId="3" fontId="0" fillId="0" borderId="19" xfId="0" applyNumberFormat="1" applyFont="1" applyBorder="1" applyAlignment="1">
      <alignment horizontal="right" vertical="center"/>
    </xf>
    <xf numFmtId="172" fontId="1" fillId="0" borderId="20" xfId="0" applyNumberFormat="1" applyFont="1" applyBorder="1" applyAlignment="1">
      <alignment horizontal="right" vertical="center"/>
    </xf>
    <xf numFmtId="172" fontId="1" fillId="0" borderId="21" xfId="0" applyNumberFormat="1" applyFont="1" applyBorder="1" applyAlignment="1">
      <alignment horizontal="right" vertical="center"/>
    </xf>
    <xf numFmtId="172" fontId="5" fillId="0" borderId="21" xfId="0" applyNumberFormat="1" applyFont="1" applyBorder="1" applyAlignment="1">
      <alignment horizontal="right" vertical="center"/>
    </xf>
    <xf numFmtId="172" fontId="0" fillId="0" borderId="21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/>
    </xf>
    <xf numFmtId="172" fontId="2" fillId="0" borderId="13" xfId="0" applyNumberFormat="1" applyFont="1" applyBorder="1" applyAlignment="1">
      <alignment horizontal="right" vertical="center"/>
    </xf>
    <xf numFmtId="172" fontId="2" fillId="0" borderId="14" xfId="0" applyNumberFormat="1" applyFont="1" applyBorder="1" applyAlignment="1">
      <alignment horizontal="right" vertical="center"/>
    </xf>
    <xf numFmtId="172" fontId="3" fillId="0" borderId="14" xfId="0" applyNumberFormat="1" applyFont="1" applyBorder="1" applyAlignment="1">
      <alignment horizontal="right" vertical="center"/>
    </xf>
    <xf numFmtId="172" fontId="4" fillId="0" borderId="14" xfId="0" applyNumberFormat="1" applyFont="1" applyBorder="1" applyAlignment="1">
      <alignment horizontal="right" vertical="center"/>
    </xf>
    <xf numFmtId="3" fontId="2" fillId="0" borderId="20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3" fontId="2" fillId="0" borderId="21" xfId="0" applyNumberFormat="1" applyFont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/>
    </xf>
    <xf numFmtId="3" fontId="5" fillId="0" borderId="21" xfId="0" applyNumberFormat="1" applyFont="1" applyBorder="1" applyAlignment="1">
      <alignment horizontal="right" vertical="center"/>
    </xf>
    <xf numFmtId="3" fontId="5" fillId="0" borderId="16" xfId="0" applyNumberFormat="1" applyFont="1" applyBorder="1" applyAlignment="1">
      <alignment horizontal="right" vertical="center"/>
    </xf>
    <xf numFmtId="3" fontId="0" fillId="0" borderId="21" xfId="0" applyNumberFormat="1" applyFont="1" applyBorder="1" applyAlignment="1">
      <alignment horizontal="right" vertical="center"/>
    </xf>
    <xf numFmtId="3" fontId="0" fillId="0" borderId="16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4" fillId="0" borderId="0" xfId="0" applyFont="1" applyBorder="1" applyAlignment="1" quotePrefix="1">
      <alignment horizontal="left" vertical="center"/>
    </xf>
    <xf numFmtId="0" fontId="4" fillId="0" borderId="0" xfId="0" applyFont="1" applyBorder="1" applyAlignment="1" quotePrefix="1">
      <alignment horizontal="left" vertical="center" wrapText="1"/>
    </xf>
    <xf numFmtId="3" fontId="0" fillId="0" borderId="0" xfId="0" applyNumberFormat="1" applyFont="1" applyAlignment="1">
      <alignment horizontal="right" vertical="center"/>
    </xf>
    <xf numFmtId="2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0" fontId="2" fillId="32" borderId="12" xfId="0" applyFont="1" applyFill="1" applyBorder="1" applyAlignment="1">
      <alignment horizontal="center" textRotation="90" wrapText="1"/>
    </xf>
    <xf numFmtId="0" fontId="2" fillId="32" borderId="12" xfId="0" applyFont="1" applyFill="1" applyBorder="1" applyAlignment="1">
      <alignment horizontal="center" textRotation="90"/>
    </xf>
    <xf numFmtId="0" fontId="2" fillId="32" borderId="10" xfId="0" applyFont="1" applyFill="1" applyBorder="1" applyAlignment="1">
      <alignment horizontal="center" textRotation="90"/>
    </xf>
    <xf numFmtId="0" fontId="2" fillId="32" borderId="12" xfId="0" applyFont="1" applyFill="1" applyBorder="1" applyAlignment="1">
      <alignment horizontal="center"/>
    </xf>
    <xf numFmtId="0" fontId="2" fillId="32" borderId="19" xfId="0" applyFont="1" applyFill="1" applyBorder="1" applyAlignment="1">
      <alignment horizontal="center" textRotation="90"/>
    </xf>
    <xf numFmtId="0" fontId="2" fillId="32" borderId="22" xfId="0" applyFont="1" applyFill="1" applyBorder="1" applyAlignment="1">
      <alignment horizontal="center" textRotation="90"/>
    </xf>
    <xf numFmtId="49" fontId="2" fillId="32" borderId="23" xfId="0" applyNumberFormat="1" applyFont="1" applyFill="1" applyBorder="1" applyAlignment="1">
      <alignment horizontal="center" vertical="center" wrapText="1"/>
    </xf>
    <xf numFmtId="49" fontId="2" fillId="32" borderId="24" xfId="0" applyNumberFormat="1" applyFont="1" applyFill="1" applyBorder="1" applyAlignment="1">
      <alignment horizontal="center" vertical="center" wrapText="1"/>
    </xf>
    <xf numFmtId="49" fontId="2" fillId="32" borderId="25" xfId="0" applyNumberFormat="1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center"/>
    </xf>
    <xf numFmtId="0" fontId="2" fillId="32" borderId="18" xfId="0" applyFont="1" applyFill="1" applyBorder="1" applyAlignment="1">
      <alignment horizontal="center"/>
    </xf>
    <xf numFmtId="0" fontId="2" fillId="32" borderId="14" xfId="0" applyFont="1" applyFill="1" applyBorder="1" applyAlignment="1">
      <alignment horizontal="center" textRotation="90"/>
    </xf>
    <xf numFmtId="0" fontId="2" fillId="32" borderId="26" xfId="0" applyFont="1" applyFill="1" applyBorder="1" applyAlignment="1">
      <alignment horizontal="center" textRotation="90"/>
    </xf>
    <xf numFmtId="0" fontId="1" fillId="32" borderId="20" xfId="0" applyFont="1" applyFill="1" applyBorder="1" applyAlignment="1">
      <alignment horizontal="center"/>
    </xf>
    <xf numFmtId="0" fontId="1" fillId="32" borderId="11" xfId="0" applyFont="1" applyFill="1" applyBorder="1" applyAlignment="1">
      <alignment horizontal="center"/>
    </xf>
    <xf numFmtId="0" fontId="1" fillId="32" borderId="15" xfId="0" applyFont="1" applyFill="1" applyBorder="1" applyAlignment="1">
      <alignment horizontal="center"/>
    </xf>
    <xf numFmtId="0" fontId="1" fillId="32" borderId="21" xfId="0" applyFont="1" applyFill="1" applyBorder="1" applyAlignment="1">
      <alignment horizontal="center" textRotation="90" wrapText="1"/>
    </xf>
    <xf numFmtId="0" fontId="1" fillId="32" borderId="27" xfId="0" applyFont="1" applyFill="1" applyBorder="1" applyAlignment="1">
      <alignment horizontal="center" textRotation="90" wrapText="1"/>
    </xf>
    <xf numFmtId="0" fontId="1" fillId="32" borderId="12" xfId="0" applyFont="1" applyFill="1" applyBorder="1" applyAlignment="1">
      <alignment horizontal="center" textRotation="90" wrapText="1"/>
    </xf>
    <xf numFmtId="0" fontId="1" fillId="32" borderId="10" xfId="0" applyFont="1" applyFill="1" applyBorder="1" applyAlignment="1">
      <alignment horizontal="center" textRotation="90" wrapText="1"/>
    </xf>
    <xf numFmtId="0" fontId="1" fillId="32" borderId="16" xfId="0" applyFont="1" applyFill="1" applyBorder="1" applyAlignment="1">
      <alignment horizontal="center" textRotation="90" wrapText="1"/>
    </xf>
    <xf numFmtId="0" fontId="1" fillId="32" borderId="28" xfId="0" applyFont="1" applyFill="1" applyBorder="1" applyAlignment="1">
      <alignment horizontal="center" textRotation="90" wrapText="1"/>
    </xf>
    <xf numFmtId="0" fontId="2" fillId="32" borderId="29" xfId="0" applyFont="1" applyFill="1" applyBorder="1" applyAlignment="1">
      <alignment horizontal="center"/>
    </xf>
    <xf numFmtId="0" fontId="2" fillId="32" borderId="19" xfId="0" applyFont="1" applyFill="1" applyBorder="1" applyAlignment="1">
      <alignment horizontal="center"/>
    </xf>
    <xf numFmtId="0" fontId="2" fillId="32" borderId="14" xfId="0" applyFont="1" applyFill="1" applyBorder="1" applyAlignment="1">
      <alignment horizontal="center"/>
    </xf>
    <xf numFmtId="0" fontId="2" fillId="32" borderId="30" xfId="0" applyFont="1" applyFill="1" applyBorder="1" applyAlignment="1">
      <alignment horizontal="center" textRotation="90"/>
    </xf>
    <xf numFmtId="0" fontId="2" fillId="32" borderId="31" xfId="0" applyFont="1" applyFill="1" applyBorder="1" applyAlignment="1">
      <alignment horizontal="center" textRotation="90"/>
    </xf>
    <xf numFmtId="0" fontId="2" fillId="32" borderId="32" xfId="0" applyFont="1" applyFill="1" applyBorder="1" applyAlignment="1">
      <alignment horizontal="center" textRotation="90"/>
    </xf>
    <xf numFmtId="0" fontId="2" fillId="32" borderId="33" xfId="0" applyFont="1" applyFill="1" applyBorder="1" applyAlignment="1">
      <alignment horizontal="center"/>
    </xf>
    <xf numFmtId="0" fontId="2" fillId="32" borderId="34" xfId="0" applyFont="1" applyFill="1" applyBorder="1" applyAlignment="1">
      <alignment horizontal="center"/>
    </xf>
    <xf numFmtId="0" fontId="2" fillId="32" borderId="35" xfId="0" applyFont="1" applyFill="1" applyBorder="1" applyAlignment="1">
      <alignment horizontal="center"/>
    </xf>
    <xf numFmtId="0" fontId="2" fillId="32" borderId="36" xfId="0" applyFont="1" applyFill="1" applyBorder="1" applyAlignment="1">
      <alignment horizontal="center" textRotation="90"/>
    </xf>
    <xf numFmtId="0" fontId="2" fillId="32" borderId="37" xfId="0" applyFont="1" applyFill="1" applyBorder="1" applyAlignment="1">
      <alignment horizontal="center" textRotation="90"/>
    </xf>
    <xf numFmtId="0" fontId="2" fillId="32" borderId="38" xfId="0" applyFont="1" applyFill="1" applyBorder="1" applyAlignment="1">
      <alignment horizontal="center" textRotation="90"/>
    </xf>
    <xf numFmtId="0" fontId="2" fillId="32" borderId="39" xfId="0" applyFont="1" applyFill="1" applyBorder="1" applyAlignment="1">
      <alignment horizontal="center" textRotation="90"/>
    </xf>
    <xf numFmtId="0" fontId="2" fillId="32" borderId="0" xfId="0" applyFont="1" applyFill="1" applyBorder="1" applyAlignment="1">
      <alignment horizontal="center" textRotation="90"/>
    </xf>
    <xf numFmtId="0" fontId="2" fillId="32" borderId="17" xfId="0" applyFont="1" applyFill="1" applyBorder="1" applyAlignment="1">
      <alignment horizontal="center" textRotation="90"/>
    </xf>
    <xf numFmtId="0" fontId="2" fillId="32" borderId="40" xfId="0" applyFont="1" applyFill="1" applyBorder="1" applyAlignment="1">
      <alignment horizontal="center" textRotation="90" wrapText="1"/>
    </xf>
    <xf numFmtId="0" fontId="2" fillId="32" borderId="41" xfId="0" applyFont="1" applyFill="1" applyBorder="1" applyAlignment="1">
      <alignment horizontal="center" textRotation="90"/>
    </xf>
    <xf numFmtId="0" fontId="2" fillId="32" borderId="42" xfId="0" applyFont="1" applyFill="1" applyBorder="1" applyAlignment="1">
      <alignment horizontal="center" textRotation="90"/>
    </xf>
    <xf numFmtId="0" fontId="1" fillId="32" borderId="34" xfId="0" applyFont="1" applyFill="1" applyBorder="1" applyAlignment="1">
      <alignment horizontal="center"/>
    </xf>
    <xf numFmtId="0" fontId="1" fillId="32" borderId="35" xfId="0" applyFont="1" applyFill="1" applyBorder="1" applyAlignment="1">
      <alignment horizontal="center"/>
    </xf>
    <xf numFmtId="0" fontId="1" fillId="32" borderId="14" xfId="0" applyFont="1" applyFill="1" applyBorder="1" applyAlignment="1">
      <alignment horizontal="center" textRotation="90" wrapText="1"/>
    </xf>
    <xf numFmtId="0" fontId="1" fillId="32" borderId="26" xfId="0" applyFont="1" applyFill="1" applyBorder="1" applyAlignment="1">
      <alignment horizontal="center" textRotation="90" wrapText="1"/>
    </xf>
    <xf numFmtId="0" fontId="2" fillId="32" borderId="40" xfId="0" applyFont="1" applyFill="1" applyBorder="1" applyAlignment="1">
      <alignment horizontal="center" textRotation="90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0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A4"/>
    </sheetView>
  </sheetViews>
  <sheetFormatPr defaultColWidth="9.140625" defaultRowHeight="15"/>
  <cols>
    <col min="1" max="1" width="31.28125" style="1" customWidth="1"/>
    <col min="2" max="16384" width="9.140625" style="1" customWidth="1"/>
  </cols>
  <sheetData>
    <row r="1" spans="1:19" ht="15" customHeight="1">
      <c r="A1" s="63" t="s">
        <v>73</v>
      </c>
      <c r="B1" s="66" t="s">
        <v>53</v>
      </c>
      <c r="C1" s="67"/>
      <c r="D1" s="67"/>
      <c r="E1" s="67"/>
      <c r="F1" s="67"/>
      <c r="G1" s="67"/>
      <c r="H1" s="67"/>
      <c r="I1" s="67"/>
      <c r="J1" s="67" t="s">
        <v>54</v>
      </c>
      <c r="K1" s="67"/>
      <c r="L1" s="67"/>
      <c r="M1" s="68"/>
      <c r="N1" s="71" t="s">
        <v>78</v>
      </c>
      <c r="O1" s="72"/>
      <c r="P1" s="72"/>
      <c r="Q1" s="72"/>
      <c r="R1" s="72"/>
      <c r="S1" s="73"/>
    </row>
    <row r="2" spans="1:19" ht="15" customHeight="1">
      <c r="A2" s="64"/>
      <c r="B2" s="69" t="s">
        <v>0</v>
      </c>
      <c r="C2" s="58" t="s">
        <v>1</v>
      </c>
      <c r="D2" s="57" t="s">
        <v>62</v>
      </c>
      <c r="E2" s="57" t="s">
        <v>68</v>
      </c>
      <c r="F2" s="60" t="s">
        <v>2</v>
      </c>
      <c r="G2" s="60"/>
      <c r="H2" s="60"/>
      <c r="I2" s="60"/>
      <c r="J2" s="60" t="s">
        <v>3</v>
      </c>
      <c r="K2" s="60"/>
      <c r="L2" s="60"/>
      <c r="M2" s="61" t="s">
        <v>4</v>
      </c>
      <c r="N2" s="74" t="s">
        <v>69</v>
      </c>
      <c r="O2" s="76" t="s">
        <v>75</v>
      </c>
      <c r="P2" s="76" t="s">
        <v>76</v>
      </c>
      <c r="Q2" s="76" t="s">
        <v>70</v>
      </c>
      <c r="R2" s="76" t="s">
        <v>77</v>
      </c>
      <c r="S2" s="78" t="s">
        <v>71</v>
      </c>
    </row>
    <row r="3" spans="1:19" ht="15" customHeight="1">
      <c r="A3" s="64"/>
      <c r="B3" s="69"/>
      <c r="C3" s="58"/>
      <c r="D3" s="58"/>
      <c r="E3" s="58"/>
      <c r="F3" s="58" t="s">
        <v>0</v>
      </c>
      <c r="G3" s="58" t="s">
        <v>5</v>
      </c>
      <c r="H3" s="60" t="s">
        <v>6</v>
      </c>
      <c r="I3" s="60"/>
      <c r="J3" s="58" t="s">
        <v>0</v>
      </c>
      <c r="K3" s="58" t="s">
        <v>7</v>
      </c>
      <c r="L3" s="57" t="s">
        <v>72</v>
      </c>
      <c r="M3" s="61"/>
      <c r="N3" s="74"/>
      <c r="O3" s="76"/>
      <c r="P3" s="76"/>
      <c r="Q3" s="76"/>
      <c r="R3" s="76"/>
      <c r="S3" s="78"/>
    </row>
    <row r="4" spans="1:24" ht="197.25" customHeight="1" thickBot="1">
      <c r="A4" s="65"/>
      <c r="B4" s="70"/>
      <c r="C4" s="59"/>
      <c r="D4" s="59"/>
      <c r="E4" s="59"/>
      <c r="F4" s="59"/>
      <c r="G4" s="59"/>
      <c r="H4" s="5" t="s">
        <v>8</v>
      </c>
      <c r="I4" s="5" t="s">
        <v>9</v>
      </c>
      <c r="J4" s="59"/>
      <c r="K4" s="59"/>
      <c r="L4" s="59"/>
      <c r="M4" s="62"/>
      <c r="N4" s="75"/>
      <c r="O4" s="77"/>
      <c r="P4" s="77"/>
      <c r="Q4" s="77"/>
      <c r="R4" s="77"/>
      <c r="S4" s="79"/>
      <c r="T4" s="4"/>
      <c r="U4" s="4"/>
      <c r="V4" s="4"/>
      <c r="W4" s="4"/>
      <c r="X4" s="4"/>
    </row>
    <row r="5" spans="1:19" ht="15" customHeight="1">
      <c r="A5" s="22" t="s">
        <v>55</v>
      </c>
      <c r="B5" s="18">
        <v>5379455</v>
      </c>
      <c r="C5" s="6">
        <v>2766940</v>
      </c>
      <c r="D5" s="6">
        <v>1015493</v>
      </c>
      <c r="E5" s="6">
        <v>967207</v>
      </c>
      <c r="F5" s="6">
        <v>2748050</v>
      </c>
      <c r="G5" s="6">
        <v>983565</v>
      </c>
      <c r="H5" s="6">
        <v>985539</v>
      </c>
      <c r="I5" s="6">
        <v>1252993</v>
      </c>
      <c r="J5" s="6">
        <v>1665536</v>
      </c>
      <c r="K5" s="6">
        <v>820042</v>
      </c>
      <c r="L5" s="6">
        <v>445347</v>
      </c>
      <c r="M5" s="28">
        <v>862274</v>
      </c>
      <c r="N5" s="32">
        <f>C5/B5*100</f>
        <v>51.43532197964292</v>
      </c>
      <c r="O5" s="7">
        <f>D5/E5*100</f>
        <v>104.99231291750371</v>
      </c>
      <c r="P5" s="7">
        <f>E5/D5*100</f>
        <v>95.24506815901242</v>
      </c>
      <c r="Q5" s="7">
        <f>F5/B5*100</f>
        <v>51.084171166038196</v>
      </c>
      <c r="R5" s="8">
        <f>B5/J5</f>
        <v>3.229864139832462</v>
      </c>
      <c r="S5" s="7">
        <f>K5/J5*100</f>
        <v>49.23592164924685</v>
      </c>
    </row>
    <row r="6" spans="1:19" ht="15" customHeight="1">
      <c r="A6" s="23" t="s">
        <v>56</v>
      </c>
      <c r="B6" s="19">
        <v>599015</v>
      </c>
      <c r="C6" s="9">
        <v>315632</v>
      </c>
      <c r="D6" s="9">
        <v>89222</v>
      </c>
      <c r="E6" s="9">
        <v>113281</v>
      </c>
      <c r="F6" s="9">
        <v>331354</v>
      </c>
      <c r="G6" s="9">
        <v>176129</v>
      </c>
      <c r="H6" s="9">
        <v>125781</v>
      </c>
      <c r="I6" s="9">
        <v>148687</v>
      </c>
      <c r="J6" s="9">
        <v>218610</v>
      </c>
      <c r="K6" s="9">
        <v>51228</v>
      </c>
      <c r="L6" s="9">
        <v>107342</v>
      </c>
      <c r="M6" s="29">
        <v>59848</v>
      </c>
      <c r="N6" s="33">
        <f aca="true" t="shared" si="0" ref="N6:N50">C6/B6*100</f>
        <v>52.69183576371209</v>
      </c>
      <c r="O6" s="10">
        <f aca="true" t="shared" si="1" ref="O6:O50">D6/E6*100</f>
        <v>78.76166347401595</v>
      </c>
      <c r="P6" s="10">
        <f aca="true" t="shared" si="2" ref="P6:P50">E6/D6*100</f>
        <v>126.96532245410326</v>
      </c>
      <c r="Q6" s="10">
        <f aca="true" t="shared" si="3" ref="Q6:Q50">F6/B6*100</f>
        <v>55.316477884527096</v>
      </c>
      <c r="R6" s="11">
        <f aca="true" t="shared" si="4" ref="R6:R50">B6/J6</f>
        <v>2.740107954805361</v>
      </c>
      <c r="S6" s="10">
        <f aca="true" t="shared" si="5" ref="S6:S50">K6/J6*100</f>
        <v>23.43351173322355</v>
      </c>
    </row>
    <row r="7" spans="1:19" ht="15" customHeight="1">
      <c r="A7" s="23" t="s">
        <v>57</v>
      </c>
      <c r="B7" s="19">
        <v>428672</v>
      </c>
      <c r="C7" s="9">
        <v>228131</v>
      </c>
      <c r="D7" s="9">
        <v>59866</v>
      </c>
      <c r="E7" s="9">
        <v>82960</v>
      </c>
      <c r="F7" s="9">
        <v>238199</v>
      </c>
      <c r="G7" s="9">
        <v>132220</v>
      </c>
      <c r="H7" s="9">
        <v>93979</v>
      </c>
      <c r="I7" s="9">
        <v>105312</v>
      </c>
      <c r="J7" s="9">
        <v>165587</v>
      </c>
      <c r="K7" s="9">
        <v>16348</v>
      </c>
      <c r="L7" s="9">
        <v>99522</v>
      </c>
      <c r="M7" s="29">
        <v>23558</v>
      </c>
      <c r="N7" s="33">
        <f t="shared" si="0"/>
        <v>53.218078157659</v>
      </c>
      <c r="O7" s="10">
        <f t="shared" si="1"/>
        <v>72.16248794599807</v>
      </c>
      <c r="P7" s="10">
        <f t="shared" si="2"/>
        <v>138.57615340928072</v>
      </c>
      <c r="Q7" s="10">
        <f t="shared" si="3"/>
        <v>55.56672700806211</v>
      </c>
      <c r="R7" s="11">
        <f t="shared" si="4"/>
        <v>2.588802261047063</v>
      </c>
      <c r="S7" s="10">
        <f t="shared" si="5"/>
        <v>9.87275571149909</v>
      </c>
    </row>
    <row r="8" spans="1:19" ht="15" customHeight="1">
      <c r="A8" s="23" t="s">
        <v>10</v>
      </c>
      <c r="B8" s="19">
        <v>61418</v>
      </c>
      <c r="C8" s="9">
        <v>33047</v>
      </c>
      <c r="D8" s="9">
        <v>7795</v>
      </c>
      <c r="E8" s="9">
        <v>16345</v>
      </c>
      <c r="F8" s="9">
        <v>32330</v>
      </c>
      <c r="G8" s="9">
        <v>17569</v>
      </c>
      <c r="H8" s="9">
        <v>12851</v>
      </c>
      <c r="I8" s="9">
        <v>14384</v>
      </c>
      <c r="J8" s="9">
        <v>25805</v>
      </c>
      <c r="K8" s="9">
        <v>4184</v>
      </c>
      <c r="L8" s="9">
        <v>16316</v>
      </c>
      <c r="M8" s="29">
        <v>5404</v>
      </c>
      <c r="N8" s="33">
        <f t="shared" si="0"/>
        <v>53.80670161841805</v>
      </c>
      <c r="O8" s="10">
        <f t="shared" si="1"/>
        <v>47.690425206485166</v>
      </c>
      <c r="P8" s="10">
        <f t="shared" si="2"/>
        <v>209.68569595894806</v>
      </c>
      <c r="Q8" s="10">
        <f t="shared" si="3"/>
        <v>52.639291412940835</v>
      </c>
      <c r="R8" s="11">
        <f t="shared" si="4"/>
        <v>2.380081379577601</v>
      </c>
      <c r="S8" s="10">
        <f t="shared" si="5"/>
        <v>16.213912032551832</v>
      </c>
    </row>
    <row r="9" spans="1:19" ht="15" customHeight="1">
      <c r="A9" s="24" t="s">
        <v>11</v>
      </c>
      <c r="B9" s="20">
        <v>37418</v>
      </c>
      <c r="C9" s="12">
        <v>20487</v>
      </c>
      <c r="D9" s="12">
        <v>4574</v>
      </c>
      <c r="E9" s="12">
        <v>10980</v>
      </c>
      <c r="F9" s="12">
        <v>18954</v>
      </c>
      <c r="G9" s="12">
        <v>9583</v>
      </c>
      <c r="H9" s="12">
        <v>7512</v>
      </c>
      <c r="I9" s="12">
        <v>8362</v>
      </c>
      <c r="J9" s="12">
        <v>16675</v>
      </c>
      <c r="K9" s="12">
        <v>1909</v>
      </c>
      <c r="L9" s="12">
        <v>11142</v>
      </c>
      <c r="M9" s="30">
        <v>2759</v>
      </c>
      <c r="N9" s="34">
        <f t="shared" si="0"/>
        <v>54.75172376930889</v>
      </c>
      <c r="O9" s="13">
        <f t="shared" si="1"/>
        <v>41.657559198542806</v>
      </c>
      <c r="P9" s="13">
        <f t="shared" si="2"/>
        <v>240.052470485352</v>
      </c>
      <c r="Q9" s="13">
        <f t="shared" si="3"/>
        <v>50.654765086322094</v>
      </c>
      <c r="R9" s="14">
        <f t="shared" si="4"/>
        <v>2.2439580209895054</v>
      </c>
      <c r="S9" s="13">
        <f t="shared" si="5"/>
        <v>11.448275862068966</v>
      </c>
    </row>
    <row r="10" spans="1:19" ht="15" customHeight="1">
      <c r="A10" s="25" t="s">
        <v>12</v>
      </c>
      <c r="B10" s="21">
        <v>36</v>
      </c>
      <c r="C10" s="15">
        <v>15</v>
      </c>
      <c r="D10" s="15">
        <v>5</v>
      </c>
      <c r="E10" s="15">
        <v>8</v>
      </c>
      <c r="F10" s="15">
        <v>22</v>
      </c>
      <c r="G10" s="15">
        <v>14</v>
      </c>
      <c r="H10" s="15">
        <v>7</v>
      </c>
      <c r="I10" s="15">
        <v>8</v>
      </c>
      <c r="J10" s="15">
        <v>12</v>
      </c>
      <c r="K10" s="15">
        <v>12</v>
      </c>
      <c r="L10" s="15">
        <v>0</v>
      </c>
      <c r="M10" s="31">
        <v>10</v>
      </c>
      <c r="N10" s="35">
        <f t="shared" si="0"/>
        <v>41.66666666666667</v>
      </c>
      <c r="O10" s="16">
        <f t="shared" si="1"/>
        <v>62.5</v>
      </c>
      <c r="P10" s="16">
        <f t="shared" si="2"/>
        <v>160</v>
      </c>
      <c r="Q10" s="16">
        <f t="shared" si="3"/>
        <v>61.111111111111114</v>
      </c>
      <c r="R10" s="17">
        <f t="shared" si="4"/>
        <v>3</v>
      </c>
      <c r="S10" s="16">
        <f t="shared" si="5"/>
        <v>100</v>
      </c>
    </row>
    <row r="11" spans="1:19" ht="15" customHeight="1">
      <c r="A11" s="25" t="s">
        <v>13</v>
      </c>
      <c r="B11" s="21">
        <v>35</v>
      </c>
      <c r="C11" s="15">
        <v>15</v>
      </c>
      <c r="D11" s="15">
        <v>5</v>
      </c>
      <c r="E11" s="15">
        <v>4</v>
      </c>
      <c r="F11" s="15">
        <v>19</v>
      </c>
      <c r="G11" s="15">
        <v>5</v>
      </c>
      <c r="H11" s="15">
        <v>9</v>
      </c>
      <c r="I11" s="15">
        <v>5</v>
      </c>
      <c r="J11" s="15">
        <v>9</v>
      </c>
      <c r="K11" s="15">
        <v>6</v>
      </c>
      <c r="L11" s="15">
        <v>0</v>
      </c>
      <c r="M11" s="31">
        <v>6</v>
      </c>
      <c r="N11" s="35">
        <f t="shared" si="0"/>
        <v>42.857142857142854</v>
      </c>
      <c r="O11" s="16">
        <f t="shared" si="1"/>
        <v>125</v>
      </c>
      <c r="P11" s="16">
        <f t="shared" si="2"/>
        <v>80</v>
      </c>
      <c r="Q11" s="16">
        <f t="shared" si="3"/>
        <v>54.285714285714285</v>
      </c>
      <c r="R11" s="17">
        <f t="shared" si="4"/>
        <v>3.888888888888889</v>
      </c>
      <c r="S11" s="16">
        <f t="shared" si="5"/>
        <v>66.66666666666666</v>
      </c>
    </row>
    <row r="12" spans="1:19" ht="15" customHeight="1">
      <c r="A12" s="25" t="s">
        <v>14</v>
      </c>
      <c r="B12" s="21">
        <v>97</v>
      </c>
      <c r="C12" s="15">
        <v>50</v>
      </c>
      <c r="D12" s="15">
        <v>16</v>
      </c>
      <c r="E12" s="15">
        <v>15</v>
      </c>
      <c r="F12" s="15">
        <v>53</v>
      </c>
      <c r="G12" s="15">
        <v>22</v>
      </c>
      <c r="H12" s="15">
        <v>20</v>
      </c>
      <c r="I12" s="15">
        <v>26</v>
      </c>
      <c r="J12" s="15">
        <v>36</v>
      </c>
      <c r="K12" s="15">
        <v>20</v>
      </c>
      <c r="L12" s="15">
        <v>15</v>
      </c>
      <c r="M12" s="31">
        <v>22</v>
      </c>
      <c r="N12" s="35">
        <f t="shared" si="0"/>
        <v>51.546391752577314</v>
      </c>
      <c r="O12" s="16">
        <f t="shared" si="1"/>
        <v>106.66666666666667</v>
      </c>
      <c r="P12" s="16">
        <f t="shared" si="2"/>
        <v>93.75</v>
      </c>
      <c r="Q12" s="16">
        <f t="shared" si="3"/>
        <v>54.63917525773196</v>
      </c>
      <c r="R12" s="17">
        <f t="shared" si="4"/>
        <v>2.6944444444444446</v>
      </c>
      <c r="S12" s="16">
        <f t="shared" si="5"/>
        <v>55.55555555555556</v>
      </c>
    </row>
    <row r="13" spans="1:19" ht="15" customHeight="1">
      <c r="A13" s="25" t="s">
        <v>15</v>
      </c>
      <c r="B13" s="21">
        <v>75</v>
      </c>
      <c r="C13" s="15">
        <v>44</v>
      </c>
      <c r="D13" s="15">
        <v>12</v>
      </c>
      <c r="E13" s="15">
        <v>13</v>
      </c>
      <c r="F13" s="15">
        <v>40</v>
      </c>
      <c r="G13" s="15">
        <v>19</v>
      </c>
      <c r="H13" s="15">
        <v>18</v>
      </c>
      <c r="I13" s="15">
        <v>14</v>
      </c>
      <c r="J13" s="15">
        <v>26</v>
      </c>
      <c r="K13" s="15">
        <v>26</v>
      </c>
      <c r="L13" s="15">
        <v>0</v>
      </c>
      <c r="M13" s="31">
        <v>26</v>
      </c>
      <c r="N13" s="35">
        <f t="shared" si="0"/>
        <v>58.666666666666664</v>
      </c>
      <c r="O13" s="16">
        <f t="shared" si="1"/>
        <v>92.3076923076923</v>
      </c>
      <c r="P13" s="16">
        <f t="shared" si="2"/>
        <v>108.33333333333333</v>
      </c>
      <c r="Q13" s="16">
        <f t="shared" si="3"/>
        <v>53.333333333333336</v>
      </c>
      <c r="R13" s="17">
        <f t="shared" si="4"/>
        <v>2.8846153846153846</v>
      </c>
      <c r="S13" s="16">
        <f t="shared" si="5"/>
        <v>100</v>
      </c>
    </row>
    <row r="14" spans="1:19" ht="15" customHeight="1">
      <c r="A14" s="25" t="s">
        <v>16</v>
      </c>
      <c r="B14" s="21">
        <v>49</v>
      </c>
      <c r="C14" s="15">
        <v>26</v>
      </c>
      <c r="D14" s="15">
        <v>4</v>
      </c>
      <c r="E14" s="15">
        <v>16</v>
      </c>
      <c r="F14" s="15">
        <v>26</v>
      </c>
      <c r="G14" s="15">
        <v>15</v>
      </c>
      <c r="H14" s="15">
        <v>10</v>
      </c>
      <c r="I14" s="15">
        <v>14</v>
      </c>
      <c r="J14" s="15">
        <v>20</v>
      </c>
      <c r="K14" s="15">
        <v>14</v>
      </c>
      <c r="L14" s="15">
        <v>5</v>
      </c>
      <c r="M14" s="31">
        <v>16</v>
      </c>
      <c r="N14" s="35">
        <f t="shared" si="0"/>
        <v>53.06122448979592</v>
      </c>
      <c r="O14" s="16">
        <f t="shared" si="1"/>
        <v>25</v>
      </c>
      <c r="P14" s="16">
        <f t="shared" si="2"/>
        <v>400</v>
      </c>
      <c r="Q14" s="16">
        <f t="shared" si="3"/>
        <v>53.06122448979592</v>
      </c>
      <c r="R14" s="17">
        <f t="shared" si="4"/>
        <v>2.45</v>
      </c>
      <c r="S14" s="16">
        <f t="shared" si="5"/>
        <v>70</v>
      </c>
    </row>
    <row r="15" spans="1:19" ht="15" customHeight="1">
      <c r="A15" s="25" t="s">
        <v>17</v>
      </c>
      <c r="B15" s="21">
        <v>1324</v>
      </c>
      <c r="C15" s="15">
        <v>708</v>
      </c>
      <c r="D15" s="15">
        <v>175</v>
      </c>
      <c r="E15" s="15">
        <v>350</v>
      </c>
      <c r="F15" s="15">
        <v>685</v>
      </c>
      <c r="G15" s="15">
        <v>379</v>
      </c>
      <c r="H15" s="15">
        <v>273</v>
      </c>
      <c r="I15" s="15">
        <v>305</v>
      </c>
      <c r="J15" s="15">
        <v>484</v>
      </c>
      <c r="K15" s="15">
        <v>418</v>
      </c>
      <c r="L15" s="15">
        <v>56</v>
      </c>
      <c r="M15" s="31">
        <v>399</v>
      </c>
      <c r="N15" s="35">
        <f t="shared" si="0"/>
        <v>53.47432024169184</v>
      </c>
      <c r="O15" s="16">
        <f t="shared" si="1"/>
        <v>50</v>
      </c>
      <c r="P15" s="16">
        <f t="shared" si="2"/>
        <v>200</v>
      </c>
      <c r="Q15" s="16">
        <f t="shared" si="3"/>
        <v>51.73716012084593</v>
      </c>
      <c r="R15" s="17">
        <f t="shared" si="4"/>
        <v>2.7355371900826446</v>
      </c>
      <c r="S15" s="16">
        <f t="shared" si="5"/>
        <v>86.36363636363636</v>
      </c>
    </row>
    <row r="16" spans="1:19" ht="15" customHeight="1">
      <c r="A16" s="25" t="s">
        <v>18</v>
      </c>
      <c r="B16" s="21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31">
        <v>0</v>
      </c>
      <c r="N16" s="35">
        <v>0</v>
      </c>
      <c r="O16" s="16">
        <v>0</v>
      </c>
      <c r="P16" s="16">
        <v>0</v>
      </c>
      <c r="Q16" s="16">
        <v>0</v>
      </c>
      <c r="R16" s="17">
        <v>0</v>
      </c>
      <c r="S16" s="16">
        <v>0</v>
      </c>
    </row>
    <row r="17" spans="1:19" ht="15" customHeight="1">
      <c r="A17" s="25" t="s">
        <v>19</v>
      </c>
      <c r="B17" s="21">
        <v>1721</v>
      </c>
      <c r="C17" s="15">
        <v>913</v>
      </c>
      <c r="D17" s="15">
        <v>304</v>
      </c>
      <c r="E17" s="15">
        <v>318</v>
      </c>
      <c r="F17" s="15">
        <v>974</v>
      </c>
      <c r="G17" s="15">
        <v>508</v>
      </c>
      <c r="H17" s="15">
        <v>397</v>
      </c>
      <c r="I17" s="15">
        <v>452</v>
      </c>
      <c r="J17" s="15">
        <v>634</v>
      </c>
      <c r="K17" s="15">
        <v>106</v>
      </c>
      <c r="L17" s="15">
        <v>362</v>
      </c>
      <c r="M17" s="31">
        <v>141</v>
      </c>
      <c r="N17" s="35">
        <f t="shared" si="0"/>
        <v>53.05055200464845</v>
      </c>
      <c r="O17" s="16">
        <f t="shared" si="1"/>
        <v>95.59748427672956</v>
      </c>
      <c r="P17" s="16">
        <f t="shared" si="2"/>
        <v>104.60526315789474</v>
      </c>
      <c r="Q17" s="16">
        <f t="shared" si="3"/>
        <v>56.59500290528763</v>
      </c>
      <c r="R17" s="17">
        <f t="shared" si="4"/>
        <v>2.7145110410094637</v>
      </c>
      <c r="S17" s="16">
        <f t="shared" si="5"/>
        <v>16.7192429022082</v>
      </c>
    </row>
    <row r="18" spans="1:19" ht="15" customHeight="1">
      <c r="A18" s="25" t="s">
        <v>20</v>
      </c>
      <c r="B18" s="21">
        <v>3000</v>
      </c>
      <c r="C18" s="15">
        <v>1635</v>
      </c>
      <c r="D18" s="15">
        <v>329</v>
      </c>
      <c r="E18" s="15">
        <v>885</v>
      </c>
      <c r="F18" s="15">
        <v>1607</v>
      </c>
      <c r="G18" s="15">
        <v>945</v>
      </c>
      <c r="H18" s="15">
        <v>663</v>
      </c>
      <c r="I18" s="15">
        <v>735</v>
      </c>
      <c r="J18" s="15">
        <v>1216</v>
      </c>
      <c r="K18" s="15">
        <v>234</v>
      </c>
      <c r="L18" s="15">
        <v>781</v>
      </c>
      <c r="M18" s="31">
        <v>282</v>
      </c>
      <c r="N18" s="35">
        <f t="shared" si="0"/>
        <v>54.50000000000001</v>
      </c>
      <c r="O18" s="16">
        <f t="shared" si="1"/>
        <v>37.175141242937855</v>
      </c>
      <c r="P18" s="16">
        <f t="shared" si="2"/>
        <v>268.99696048632217</v>
      </c>
      <c r="Q18" s="16">
        <f t="shared" si="3"/>
        <v>53.56666666666666</v>
      </c>
      <c r="R18" s="17">
        <f t="shared" si="4"/>
        <v>2.4671052631578947</v>
      </c>
      <c r="S18" s="16">
        <f t="shared" si="5"/>
        <v>19.24342105263158</v>
      </c>
    </row>
    <row r="19" spans="1:19" ht="15" customHeight="1">
      <c r="A19" s="25" t="s">
        <v>21</v>
      </c>
      <c r="B19" s="21">
        <v>1235</v>
      </c>
      <c r="C19" s="15">
        <v>692</v>
      </c>
      <c r="D19" s="15">
        <v>139</v>
      </c>
      <c r="E19" s="15">
        <v>479</v>
      </c>
      <c r="F19" s="15">
        <v>597</v>
      </c>
      <c r="G19" s="15">
        <v>362</v>
      </c>
      <c r="H19" s="15">
        <v>237</v>
      </c>
      <c r="I19" s="15">
        <v>277</v>
      </c>
      <c r="J19" s="15">
        <v>604</v>
      </c>
      <c r="K19" s="15">
        <v>84</v>
      </c>
      <c r="L19" s="15">
        <v>450</v>
      </c>
      <c r="M19" s="31">
        <v>114</v>
      </c>
      <c r="N19" s="35">
        <f t="shared" si="0"/>
        <v>56.032388663967616</v>
      </c>
      <c r="O19" s="16">
        <f t="shared" si="1"/>
        <v>29.018789144050107</v>
      </c>
      <c r="P19" s="16">
        <f t="shared" si="2"/>
        <v>344.60431654676256</v>
      </c>
      <c r="Q19" s="16">
        <f t="shared" si="3"/>
        <v>48.34008097165992</v>
      </c>
      <c r="R19" s="17">
        <f t="shared" si="4"/>
        <v>2.044701986754967</v>
      </c>
      <c r="S19" s="16">
        <f t="shared" si="5"/>
        <v>13.90728476821192</v>
      </c>
    </row>
    <row r="20" spans="1:19" ht="15" customHeight="1">
      <c r="A20" s="25" t="s">
        <v>22</v>
      </c>
      <c r="B20" s="21">
        <v>108</v>
      </c>
      <c r="C20" s="15">
        <v>64</v>
      </c>
      <c r="D20" s="15">
        <v>14</v>
      </c>
      <c r="E20" s="15">
        <v>11</v>
      </c>
      <c r="F20" s="15">
        <v>72</v>
      </c>
      <c r="G20" s="15">
        <v>29</v>
      </c>
      <c r="H20" s="15">
        <v>43</v>
      </c>
      <c r="I20" s="15">
        <v>25</v>
      </c>
      <c r="J20" s="15">
        <v>43</v>
      </c>
      <c r="K20" s="15">
        <v>12</v>
      </c>
      <c r="L20" s="15">
        <v>11</v>
      </c>
      <c r="M20" s="31">
        <v>18</v>
      </c>
      <c r="N20" s="35">
        <f t="shared" si="0"/>
        <v>59.25925925925925</v>
      </c>
      <c r="O20" s="16">
        <f t="shared" si="1"/>
        <v>127.27272727272727</v>
      </c>
      <c r="P20" s="16">
        <f t="shared" si="2"/>
        <v>78.57142857142857</v>
      </c>
      <c r="Q20" s="16">
        <f t="shared" si="3"/>
        <v>66.66666666666666</v>
      </c>
      <c r="R20" s="17">
        <f t="shared" si="4"/>
        <v>2.511627906976744</v>
      </c>
      <c r="S20" s="16">
        <f t="shared" si="5"/>
        <v>27.906976744186046</v>
      </c>
    </row>
    <row r="21" spans="1:19" ht="15" customHeight="1">
      <c r="A21" s="25" t="s">
        <v>23</v>
      </c>
      <c r="B21" s="21">
        <v>239</v>
      </c>
      <c r="C21" s="15">
        <v>125</v>
      </c>
      <c r="D21" s="15">
        <v>25</v>
      </c>
      <c r="E21" s="15">
        <v>98</v>
      </c>
      <c r="F21" s="15">
        <v>102</v>
      </c>
      <c r="G21" s="15">
        <v>56</v>
      </c>
      <c r="H21" s="15">
        <v>40</v>
      </c>
      <c r="I21" s="15">
        <v>46</v>
      </c>
      <c r="J21" s="15">
        <v>90</v>
      </c>
      <c r="K21" s="15">
        <v>69</v>
      </c>
      <c r="L21" s="15">
        <v>19</v>
      </c>
      <c r="M21" s="31">
        <v>59</v>
      </c>
      <c r="N21" s="35">
        <f t="shared" si="0"/>
        <v>52.30125523012552</v>
      </c>
      <c r="O21" s="16">
        <f t="shared" si="1"/>
        <v>25.510204081632654</v>
      </c>
      <c r="P21" s="16">
        <f t="shared" si="2"/>
        <v>392</v>
      </c>
      <c r="Q21" s="16">
        <f t="shared" si="3"/>
        <v>42.67782426778243</v>
      </c>
      <c r="R21" s="17">
        <f t="shared" si="4"/>
        <v>2.6555555555555554</v>
      </c>
      <c r="S21" s="16">
        <f t="shared" si="5"/>
        <v>76.66666666666667</v>
      </c>
    </row>
    <row r="22" spans="1:19" ht="15" customHeight="1">
      <c r="A22" s="25" t="s">
        <v>24</v>
      </c>
      <c r="B22" s="21">
        <v>500</v>
      </c>
      <c r="C22" s="15">
        <v>264</v>
      </c>
      <c r="D22" s="15">
        <v>67</v>
      </c>
      <c r="E22" s="15">
        <v>143</v>
      </c>
      <c r="F22" s="15">
        <v>245</v>
      </c>
      <c r="G22" s="15">
        <v>132</v>
      </c>
      <c r="H22" s="15">
        <v>68</v>
      </c>
      <c r="I22" s="15">
        <v>131</v>
      </c>
      <c r="J22" s="15">
        <v>180</v>
      </c>
      <c r="K22" s="15">
        <v>163</v>
      </c>
      <c r="L22" s="15">
        <v>10</v>
      </c>
      <c r="M22" s="31">
        <v>149</v>
      </c>
      <c r="N22" s="35">
        <f t="shared" si="0"/>
        <v>52.800000000000004</v>
      </c>
      <c r="O22" s="16">
        <f t="shared" si="1"/>
        <v>46.85314685314685</v>
      </c>
      <c r="P22" s="16">
        <f t="shared" si="2"/>
        <v>213.43283582089555</v>
      </c>
      <c r="Q22" s="16">
        <f t="shared" si="3"/>
        <v>49</v>
      </c>
      <c r="R22" s="17">
        <f t="shared" si="4"/>
        <v>2.7777777777777777</v>
      </c>
      <c r="S22" s="16">
        <f t="shared" si="5"/>
        <v>90.55555555555556</v>
      </c>
    </row>
    <row r="23" spans="1:19" ht="15" customHeight="1">
      <c r="A23" s="25" t="s">
        <v>25</v>
      </c>
      <c r="B23" s="21">
        <v>36</v>
      </c>
      <c r="C23" s="15">
        <v>20</v>
      </c>
      <c r="D23" s="15">
        <v>1</v>
      </c>
      <c r="E23" s="15">
        <v>12</v>
      </c>
      <c r="F23" s="15">
        <v>17</v>
      </c>
      <c r="G23" s="15">
        <v>7</v>
      </c>
      <c r="H23" s="15">
        <v>10</v>
      </c>
      <c r="I23" s="15">
        <v>6</v>
      </c>
      <c r="J23" s="15">
        <v>14</v>
      </c>
      <c r="K23" s="15">
        <v>14</v>
      </c>
      <c r="L23" s="15">
        <v>0</v>
      </c>
      <c r="M23" s="31">
        <v>13</v>
      </c>
      <c r="N23" s="35">
        <f t="shared" si="0"/>
        <v>55.55555555555556</v>
      </c>
      <c r="O23" s="16">
        <f t="shared" si="1"/>
        <v>8.333333333333332</v>
      </c>
      <c r="P23" s="16">
        <f t="shared" si="2"/>
        <v>1200</v>
      </c>
      <c r="Q23" s="16">
        <f t="shared" si="3"/>
        <v>47.22222222222222</v>
      </c>
      <c r="R23" s="17">
        <f t="shared" si="4"/>
        <v>2.5714285714285716</v>
      </c>
      <c r="S23" s="16">
        <f t="shared" si="5"/>
        <v>100</v>
      </c>
    </row>
    <row r="24" spans="1:19" ht="15" customHeight="1">
      <c r="A24" s="25" t="s">
        <v>26</v>
      </c>
      <c r="B24" s="21">
        <v>2018</v>
      </c>
      <c r="C24" s="15">
        <v>1146</v>
      </c>
      <c r="D24" s="15">
        <v>190</v>
      </c>
      <c r="E24" s="15">
        <v>933</v>
      </c>
      <c r="F24" s="15">
        <v>868</v>
      </c>
      <c r="G24" s="15">
        <v>514</v>
      </c>
      <c r="H24" s="15">
        <v>378</v>
      </c>
      <c r="I24" s="15">
        <v>375</v>
      </c>
      <c r="J24" s="15">
        <v>1038</v>
      </c>
      <c r="K24" s="15">
        <v>23</v>
      </c>
      <c r="L24" s="15">
        <v>880</v>
      </c>
      <c r="M24" s="31">
        <v>62</v>
      </c>
      <c r="N24" s="35">
        <f t="shared" si="0"/>
        <v>56.78889990089198</v>
      </c>
      <c r="O24" s="16">
        <f t="shared" si="1"/>
        <v>20.364415862808148</v>
      </c>
      <c r="P24" s="16">
        <f t="shared" si="2"/>
        <v>491.05263157894734</v>
      </c>
      <c r="Q24" s="16">
        <f t="shared" si="3"/>
        <v>43.01288404360753</v>
      </c>
      <c r="R24" s="17">
        <f t="shared" si="4"/>
        <v>1.9441233140655105</v>
      </c>
      <c r="S24" s="16">
        <f t="shared" si="5"/>
        <v>2.2157996146435455</v>
      </c>
    </row>
    <row r="25" spans="1:19" ht="15" customHeight="1">
      <c r="A25" s="25" t="s">
        <v>27</v>
      </c>
      <c r="B25" s="21">
        <v>106</v>
      </c>
      <c r="C25" s="15">
        <v>45</v>
      </c>
      <c r="D25" s="15">
        <v>8</v>
      </c>
      <c r="E25" s="15">
        <v>25</v>
      </c>
      <c r="F25" s="15">
        <v>60</v>
      </c>
      <c r="G25" s="15">
        <v>35</v>
      </c>
      <c r="H25" s="15">
        <v>23</v>
      </c>
      <c r="I25" s="15">
        <v>29</v>
      </c>
      <c r="J25" s="15">
        <v>36</v>
      </c>
      <c r="K25" s="15">
        <v>32</v>
      </c>
      <c r="L25" s="15">
        <v>3</v>
      </c>
      <c r="M25" s="31">
        <v>27</v>
      </c>
      <c r="N25" s="35">
        <f t="shared" si="0"/>
        <v>42.45283018867924</v>
      </c>
      <c r="O25" s="16">
        <f t="shared" si="1"/>
        <v>32</v>
      </c>
      <c r="P25" s="16">
        <f t="shared" si="2"/>
        <v>312.5</v>
      </c>
      <c r="Q25" s="16">
        <f t="shared" si="3"/>
        <v>56.60377358490566</v>
      </c>
      <c r="R25" s="17">
        <f t="shared" si="4"/>
        <v>2.9444444444444446</v>
      </c>
      <c r="S25" s="16">
        <f t="shared" si="5"/>
        <v>88.88888888888889</v>
      </c>
    </row>
    <row r="26" spans="1:19" ht="15" customHeight="1">
      <c r="A26" s="25" t="s">
        <v>28</v>
      </c>
      <c r="B26" s="21">
        <v>1195</v>
      </c>
      <c r="C26" s="15">
        <v>659</v>
      </c>
      <c r="D26" s="15">
        <v>141</v>
      </c>
      <c r="E26" s="15">
        <v>363</v>
      </c>
      <c r="F26" s="15">
        <v>599</v>
      </c>
      <c r="G26" s="15">
        <v>335</v>
      </c>
      <c r="H26" s="15">
        <v>279</v>
      </c>
      <c r="I26" s="15">
        <v>258</v>
      </c>
      <c r="J26" s="15">
        <v>667</v>
      </c>
      <c r="K26" s="15">
        <v>1</v>
      </c>
      <c r="L26" s="15">
        <v>349</v>
      </c>
      <c r="M26" s="31">
        <v>29</v>
      </c>
      <c r="N26" s="35">
        <f t="shared" si="0"/>
        <v>55.146443514644346</v>
      </c>
      <c r="O26" s="16">
        <f t="shared" si="1"/>
        <v>38.84297520661157</v>
      </c>
      <c r="P26" s="16">
        <f t="shared" si="2"/>
        <v>257.4468085106383</v>
      </c>
      <c r="Q26" s="16">
        <f t="shared" si="3"/>
        <v>50.1255230125523</v>
      </c>
      <c r="R26" s="17">
        <f t="shared" si="4"/>
        <v>1.7916041979010495</v>
      </c>
      <c r="S26" s="16">
        <f t="shared" si="5"/>
        <v>0.14992503748125938</v>
      </c>
    </row>
    <row r="27" spans="1:19" ht="15" customHeight="1">
      <c r="A27" s="25" t="s">
        <v>29</v>
      </c>
      <c r="B27" s="21">
        <v>1423</v>
      </c>
      <c r="C27" s="15">
        <v>784</v>
      </c>
      <c r="D27" s="15">
        <v>170</v>
      </c>
      <c r="E27" s="15">
        <v>377</v>
      </c>
      <c r="F27" s="15">
        <v>787</v>
      </c>
      <c r="G27" s="15">
        <v>428</v>
      </c>
      <c r="H27" s="15">
        <v>322</v>
      </c>
      <c r="I27" s="15">
        <v>359</v>
      </c>
      <c r="J27" s="15">
        <v>625</v>
      </c>
      <c r="K27" s="15">
        <v>0</v>
      </c>
      <c r="L27" s="15">
        <v>480</v>
      </c>
      <c r="M27" s="31">
        <v>46</v>
      </c>
      <c r="N27" s="35">
        <f t="shared" si="0"/>
        <v>55.0948699929726</v>
      </c>
      <c r="O27" s="16">
        <f t="shared" si="1"/>
        <v>45.09283819628647</v>
      </c>
      <c r="P27" s="16">
        <f t="shared" si="2"/>
        <v>221.76470588235296</v>
      </c>
      <c r="Q27" s="16">
        <f t="shared" si="3"/>
        <v>55.30569219957836</v>
      </c>
      <c r="R27" s="17">
        <f t="shared" si="4"/>
        <v>2.2768</v>
      </c>
      <c r="S27" s="16">
        <f t="shared" si="5"/>
        <v>0</v>
      </c>
    </row>
    <row r="28" spans="1:19" ht="15" customHeight="1">
      <c r="A28" s="25" t="s">
        <v>30</v>
      </c>
      <c r="B28" s="21">
        <v>3160</v>
      </c>
      <c r="C28" s="15">
        <v>1774</v>
      </c>
      <c r="D28" s="15">
        <v>359</v>
      </c>
      <c r="E28" s="15">
        <v>1039</v>
      </c>
      <c r="F28" s="15">
        <v>1514</v>
      </c>
      <c r="G28" s="15">
        <v>801</v>
      </c>
      <c r="H28" s="15">
        <v>584</v>
      </c>
      <c r="I28" s="15">
        <v>664</v>
      </c>
      <c r="J28" s="15">
        <v>1601</v>
      </c>
      <c r="K28" s="15">
        <v>2</v>
      </c>
      <c r="L28" s="15">
        <v>1254</v>
      </c>
      <c r="M28" s="31">
        <v>110</v>
      </c>
      <c r="N28" s="35">
        <f t="shared" si="0"/>
        <v>56.139240506329116</v>
      </c>
      <c r="O28" s="16">
        <f t="shared" si="1"/>
        <v>34.55245428296439</v>
      </c>
      <c r="P28" s="16">
        <f t="shared" si="2"/>
        <v>289.41504178272976</v>
      </c>
      <c r="Q28" s="16">
        <f t="shared" si="3"/>
        <v>47.91139240506329</v>
      </c>
      <c r="R28" s="17">
        <f t="shared" si="4"/>
        <v>1.9737663960024985</v>
      </c>
      <c r="S28" s="16">
        <f t="shared" si="5"/>
        <v>0.12492192379762648</v>
      </c>
    </row>
    <row r="29" spans="1:19" ht="15" customHeight="1">
      <c r="A29" s="25" t="s">
        <v>31</v>
      </c>
      <c r="B29" s="21">
        <v>471</v>
      </c>
      <c r="C29" s="15">
        <v>262</v>
      </c>
      <c r="D29" s="15">
        <v>65</v>
      </c>
      <c r="E29" s="15">
        <v>120</v>
      </c>
      <c r="F29" s="15">
        <v>230</v>
      </c>
      <c r="G29" s="15">
        <v>118</v>
      </c>
      <c r="H29" s="15">
        <v>64</v>
      </c>
      <c r="I29" s="15">
        <v>134</v>
      </c>
      <c r="J29" s="15">
        <v>260</v>
      </c>
      <c r="K29" s="15">
        <v>0</v>
      </c>
      <c r="L29" s="15">
        <v>205</v>
      </c>
      <c r="M29" s="31">
        <v>26</v>
      </c>
      <c r="N29" s="35">
        <f t="shared" si="0"/>
        <v>55.62632696390658</v>
      </c>
      <c r="O29" s="16">
        <f t="shared" si="1"/>
        <v>54.166666666666664</v>
      </c>
      <c r="P29" s="16">
        <f t="shared" si="2"/>
        <v>184.6153846153846</v>
      </c>
      <c r="Q29" s="16">
        <f t="shared" si="3"/>
        <v>48.832271762208066</v>
      </c>
      <c r="R29" s="17">
        <f t="shared" si="4"/>
        <v>1.8115384615384615</v>
      </c>
      <c r="S29" s="16">
        <f t="shared" si="5"/>
        <v>0</v>
      </c>
    </row>
    <row r="30" spans="1:19" ht="15" customHeight="1">
      <c r="A30" s="25" t="s">
        <v>32</v>
      </c>
      <c r="B30" s="21">
        <v>12</v>
      </c>
      <c r="C30" s="15">
        <v>7</v>
      </c>
      <c r="D30" s="15">
        <v>3</v>
      </c>
      <c r="E30" s="15">
        <v>1</v>
      </c>
      <c r="F30" s="15">
        <v>7</v>
      </c>
      <c r="G30" s="15">
        <v>3</v>
      </c>
      <c r="H30" s="15">
        <v>1</v>
      </c>
      <c r="I30" s="15">
        <v>5</v>
      </c>
      <c r="J30" s="15">
        <v>3</v>
      </c>
      <c r="K30" s="15">
        <v>3</v>
      </c>
      <c r="L30" s="15">
        <v>0</v>
      </c>
      <c r="M30" s="31">
        <v>1</v>
      </c>
      <c r="N30" s="35">
        <f t="shared" si="0"/>
        <v>58.333333333333336</v>
      </c>
      <c r="O30" s="16">
        <f t="shared" si="1"/>
        <v>300</v>
      </c>
      <c r="P30" s="16">
        <f t="shared" si="2"/>
        <v>33.33333333333333</v>
      </c>
      <c r="Q30" s="16">
        <f t="shared" si="3"/>
        <v>58.333333333333336</v>
      </c>
      <c r="R30" s="17">
        <f t="shared" si="4"/>
        <v>4</v>
      </c>
      <c r="S30" s="16">
        <f t="shared" si="5"/>
        <v>100</v>
      </c>
    </row>
    <row r="31" spans="1:19" ht="15" customHeight="1">
      <c r="A31" s="25" t="s">
        <v>33</v>
      </c>
      <c r="B31" s="21">
        <v>50</v>
      </c>
      <c r="C31" s="15">
        <v>30</v>
      </c>
      <c r="D31" s="15">
        <v>6</v>
      </c>
      <c r="E31" s="15">
        <v>10</v>
      </c>
      <c r="F31" s="15">
        <v>25</v>
      </c>
      <c r="G31" s="15">
        <v>13</v>
      </c>
      <c r="H31" s="15">
        <v>9</v>
      </c>
      <c r="I31" s="15">
        <v>14</v>
      </c>
      <c r="J31" s="15">
        <v>20</v>
      </c>
      <c r="K31" s="15">
        <v>4</v>
      </c>
      <c r="L31" s="15">
        <v>1</v>
      </c>
      <c r="M31" s="31">
        <v>5</v>
      </c>
      <c r="N31" s="35">
        <f t="shared" si="0"/>
        <v>60</v>
      </c>
      <c r="O31" s="16">
        <f t="shared" si="1"/>
        <v>60</v>
      </c>
      <c r="P31" s="16">
        <f t="shared" si="2"/>
        <v>166.66666666666669</v>
      </c>
      <c r="Q31" s="16">
        <f t="shared" si="3"/>
        <v>50</v>
      </c>
      <c r="R31" s="17">
        <f t="shared" si="4"/>
        <v>2.5</v>
      </c>
      <c r="S31" s="16">
        <f t="shared" si="5"/>
        <v>20</v>
      </c>
    </row>
    <row r="32" spans="1:19" ht="15" customHeight="1">
      <c r="A32" s="25" t="s">
        <v>34</v>
      </c>
      <c r="B32" s="21">
        <v>27</v>
      </c>
      <c r="C32" s="15">
        <v>13</v>
      </c>
      <c r="D32" s="15">
        <v>6</v>
      </c>
      <c r="E32" s="15">
        <v>2</v>
      </c>
      <c r="F32" s="15">
        <v>15</v>
      </c>
      <c r="G32" s="15">
        <v>4</v>
      </c>
      <c r="H32" s="15">
        <v>5</v>
      </c>
      <c r="I32" s="15">
        <v>5</v>
      </c>
      <c r="J32" s="15">
        <v>10</v>
      </c>
      <c r="K32" s="15">
        <v>1</v>
      </c>
      <c r="L32" s="15">
        <v>5</v>
      </c>
      <c r="M32" s="31">
        <v>2</v>
      </c>
      <c r="N32" s="35">
        <f t="shared" si="0"/>
        <v>48.148148148148145</v>
      </c>
      <c r="O32" s="16">
        <f t="shared" si="1"/>
        <v>300</v>
      </c>
      <c r="P32" s="16">
        <f t="shared" si="2"/>
        <v>33.33333333333333</v>
      </c>
      <c r="Q32" s="16">
        <f t="shared" si="3"/>
        <v>55.55555555555556</v>
      </c>
      <c r="R32" s="17">
        <f t="shared" si="4"/>
        <v>2.7</v>
      </c>
      <c r="S32" s="16">
        <f t="shared" si="5"/>
        <v>10</v>
      </c>
    </row>
    <row r="33" spans="1:19" ht="15" customHeight="1">
      <c r="A33" s="25" t="s">
        <v>35</v>
      </c>
      <c r="B33" s="21">
        <v>4307</v>
      </c>
      <c r="C33" s="15">
        <v>2395</v>
      </c>
      <c r="D33" s="15">
        <v>452</v>
      </c>
      <c r="E33" s="15">
        <v>1114</v>
      </c>
      <c r="F33" s="15">
        <v>2275</v>
      </c>
      <c r="G33" s="15">
        <v>1205</v>
      </c>
      <c r="H33" s="15">
        <v>903</v>
      </c>
      <c r="I33" s="15">
        <v>1023</v>
      </c>
      <c r="J33" s="15">
        <v>1996</v>
      </c>
      <c r="K33" s="15">
        <v>43</v>
      </c>
      <c r="L33" s="15">
        <v>1171</v>
      </c>
      <c r="M33" s="31">
        <v>157</v>
      </c>
      <c r="N33" s="35">
        <f t="shared" si="0"/>
        <v>55.60715114929186</v>
      </c>
      <c r="O33" s="16">
        <f t="shared" si="1"/>
        <v>40.57450628366247</v>
      </c>
      <c r="P33" s="16">
        <f t="shared" si="2"/>
        <v>246.46017699115043</v>
      </c>
      <c r="Q33" s="16">
        <f t="shared" si="3"/>
        <v>52.82098908753192</v>
      </c>
      <c r="R33" s="17">
        <f t="shared" si="4"/>
        <v>2.157815631262525</v>
      </c>
      <c r="S33" s="16">
        <f t="shared" si="5"/>
        <v>2.154308617234469</v>
      </c>
    </row>
    <row r="34" spans="1:19" ht="15" customHeight="1">
      <c r="A34" s="25" t="s">
        <v>36</v>
      </c>
      <c r="B34" s="21">
        <v>1044</v>
      </c>
      <c r="C34" s="15">
        <v>567</v>
      </c>
      <c r="D34" s="15">
        <v>121</v>
      </c>
      <c r="E34" s="15">
        <v>356</v>
      </c>
      <c r="F34" s="15">
        <v>474</v>
      </c>
      <c r="G34" s="15">
        <v>258</v>
      </c>
      <c r="H34" s="15">
        <v>201</v>
      </c>
      <c r="I34" s="15">
        <v>217</v>
      </c>
      <c r="J34" s="15">
        <v>420</v>
      </c>
      <c r="K34" s="15">
        <v>264</v>
      </c>
      <c r="L34" s="15">
        <v>142</v>
      </c>
      <c r="M34" s="31">
        <v>293</v>
      </c>
      <c r="N34" s="35">
        <f t="shared" si="0"/>
        <v>54.310344827586206</v>
      </c>
      <c r="O34" s="16">
        <f t="shared" si="1"/>
        <v>33.98876404494382</v>
      </c>
      <c r="P34" s="16">
        <f t="shared" si="2"/>
        <v>294.21487603305786</v>
      </c>
      <c r="Q34" s="16">
        <f t="shared" si="3"/>
        <v>45.40229885057471</v>
      </c>
      <c r="R34" s="17">
        <f t="shared" si="4"/>
        <v>2.4857142857142858</v>
      </c>
      <c r="S34" s="16">
        <f t="shared" si="5"/>
        <v>62.857142857142854</v>
      </c>
    </row>
    <row r="35" spans="1:19" ht="15" customHeight="1">
      <c r="A35" s="25" t="s">
        <v>37</v>
      </c>
      <c r="B35" s="21">
        <v>1690</v>
      </c>
      <c r="C35" s="15">
        <v>918</v>
      </c>
      <c r="D35" s="15">
        <v>171</v>
      </c>
      <c r="E35" s="15">
        <v>489</v>
      </c>
      <c r="F35" s="15">
        <v>940</v>
      </c>
      <c r="G35" s="15">
        <v>451</v>
      </c>
      <c r="H35" s="15">
        <v>377</v>
      </c>
      <c r="I35" s="15">
        <v>332</v>
      </c>
      <c r="J35" s="15">
        <v>735</v>
      </c>
      <c r="K35" s="15">
        <v>165</v>
      </c>
      <c r="L35" s="15">
        <v>448</v>
      </c>
      <c r="M35" s="31">
        <v>198</v>
      </c>
      <c r="N35" s="35">
        <f t="shared" si="0"/>
        <v>54.31952662721894</v>
      </c>
      <c r="O35" s="16">
        <f t="shared" si="1"/>
        <v>34.96932515337423</v>
      </c>
      <c r="P35" s="16">
        <f t="shared" si="2"/>
        <v>285.96491228070175</v>
      </c>
      <c r="Q35" s="16">
        <f t="shared" si="3"/>
        <v>55.62130177514793</v>
      </c>
      <c r="R35" s="17">
        <f t="shared" si="4"/>
        <v>2.2993197278911564</v>
      </c>
      <c r="S35" s="16">
        <f t="shared" si="5"/>
        <v>22.448979591836736</v>
      </c>
    </row>
    <row r="36" spans="1:19" ht="15" customHeight="1">
      <c r="A36" s="25" t="s">
        <v>38</v>
      </c>
      <c r="B36" s="21">
        <v>1916</v>
      </c>
      <c r="C36" s="15">
        <v>1040</v>
      </c>
      <c r="D36" s="15">
        <v>219</v>
      </c>
      <c r="E36" s="15">
        <v>583</v>
      </c>
      <c r="F36" s="15">
        <v>1001</v>
      </c>
      <c r="G36" s="15">
        <v>443</v>
      </c>
      <c r="H36" s="15">
        <v>378</v>
      </c>
      <c r="I36" s="15">
        <v>380</v>
      </c>
      <c r="J36" s="15">
        <v>902</v>
      </c>
      <c r="K36" s="15">
        <v>0</v>
      </c>
      <c r="L36" s="15">
        <v>791</v>
      </c>
      <c r="M36" s="31">
        <v>27</v>
      </c>
      <c r="N36" s="35">
        <f t="shared" si="0"/>
        <v>54.27974947807933</v>
      </c>
      <c r="O36" s="16">
        <f t="shared" si="1"/>
        <v>37.56432246998285</v>
      </c>
      <c r="P36" s="16">
        <f t="shared" si="2"/>
        <v>266.21004566210047</v>
      </c>
      <c r="Q36" s="16">
        <f t="shared" si="3"/>
        <v>52.24425887265136</v>
      </c>
      <c r="R36" s="17">
        <f t="shared" si="4"/>
        <v>2.1241685144124167</v>
      </c>
      <c r="S36" s="16">
        <f t="shared" si="5"/>
        <v>0</v>
      </c>
    </row>
    <row r="37" spans="1:19" ht="15" customHeight="1">
      <c r="A37" s="25" t="s">
        <v>39</v>
      </c>
      <c r="B37" s="21">
        <v>1029</v>
      </c>
      <c r="C37" s="15">
        <v>562</v>
      </c>
      <c r="D37" s="15">
        <v>121</v>
      </c>
      <c r="E37" s="15">
        <v>320</v>
      </c>
      <c r="F37" s="15">
        <v>516</v>
      </c>
      <c r="G37" s="15">
        <v>239</v>
      </c>
      <c r="H37" s="15">
        <v>189</v>
      </c>
      <c r="I37" s="15">
        <v>226</v>
      </c>
      <c r="J37" s="15">
        <v>466</v>
      </c>
      <c r="K37" s="15">
        <v>66</v>
      </c>
      <c r="L37" s="15">
        <v>359</v>
      </c>
      <c r="M37" s="31">
        <v>91</v>
      </c>
      <c r="N37" s="35">
        <f t="shared" si="0"/>
        <v>54.61613216715258</v>
      </c>
      <c r="O37" s="16">
        <f t="shared" si="1"/>
        <v>37.8125</v>
      </c>
      <c r="P37" s="16">
        <f t="shared" si="2"/>
        <v>264.4628099173554</v>
      </c>
      <c r="Q37" s="16">
        <f t="shared" si="3"/>
        <v>50.14577259475219</v>
      </c>
      <c r="R37" s="17">
        <f t="shared" si="4"/>
        <v>2.208154506437768</v>
      </c>
      <c r="S37" s="16">
        <f t="shared" si="5"/>
        <v>14.163090128755366</v>
      </c>
    </row>
    <row r="38" spans="1:19" ht="15" customHeight="1">
      <c r="A38" s="25" t="s">
        <v>40</v>
      </c>
      <c r="B38" s="21">
        <v>0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31">
        <v>0</v>
      </c>
      <c r="N38" s="35">
        <v>0</v>
      </c>
      <c r="O38" s="16">
        <v>0</v>
      </c>
      <c r="P38" s="16">
        <v>0</v>
      </c>
      <c r="Q38" s="16">
        <v>0</v>
      </c>
      <c r="R38" s="17">
        <v>0</v>
      </c>
      <c r="S38" s="16">
        <v>0</v>
      </c>
    </row>
    <row r="39" spans="1:19" ht="15" customHeight="1">
      <c r="A39" s="26" t="s">
        <v>74</v>
      </c>
      <c r="B39" s="21">
        <v>0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31">
        <v>0</v>
      </c>
      <c r="N39" s="35">
        <v>0</v>
      </c>
      <c r="O39" s="16">
        <v>0</v>
      </c>
      <c r="P39" s="16">
        <v>0</v>
      </c>
      <c r="Q39" s="16">
        <v>0</v>
      </c>
      <c r="R39" s="17">
        <v>0</v>
      </c>
      <c r="S39" s="16">
        <v>0</v>
      </c>
    </row>
    <row r="40" spans="1:19" ht="15" customHeight="1">
      <c r="A40" s="25" t="s">
        <v>41</v>
      </c>
      <c r="B40" s="21">
        <v>1751</v>
      </c>
      <c r="C40" s="15">
        <v>912</v>
      </c>
      <c r="D40" s="15">
        <v>321</v>
      </c>
      <c r="E40" s="15">
        <v>186</v>
      </c>
      <c r="F40" s="15">
        <v>980</v>
      </c>
      <c r="G40" s="15">
        <v>336</v>
      </c>
      <c r="H40" s="15">
        <v>404</v>
      </c>
      <c r="I40" s="15">
        <v>395</v>
      </c>
      <c r="J40" s="15">
        <v>625</v>
      </c>
      <c r="K40" s="15">
        <v>3</v>
      </c>
      <c r="L40" s="15">
        <v>319</v>
      </c>
      <c r="M40" s="31">
        <v>45</v>
      </c>
      <c r="N40" s="35">
        <f t="shared" si="0"/>
        <v>52.0845231296402</v>
      </c>
      <c r="O40" s="16">
        <f t="shared" si="1"/>
        <v>172.58064516129033</v>
      </c>
      <c r="P40" s="16">
        <f t="shared" si="2"/>
        <v>57.943925233644855</v>
      </c>
      <c r="Q40" s="16">
        <f t="shared" si="3"/>
        <v>55.96801827527127</v>
      </c>
      <c r="R40" s="17">
        <f t="shared" si="4"/>
        <v>2.8016</v>
      </c>
      <c r="S40" s="16">
        <f t="shared" si="5"/>
        <v>0.48</v>
      </c>
    </row>
    <row r="41" spans="1:19" ht="15" customHeight="1">
      <c r="A41" s="25" t="s">
        <v>42</v>
      </c>
      <c r="B41" s="21">
        <v>327</v>
      </c>
      <c r="C41" s="15">
        <v>159</v>
      </c>
      <c r="D41" s="15">
        <v>68</v>
      </c>
      <c r="E41" s="15">
        <v>14</v>
      </c>
      <c r="F41" s="15">
        <v>219</v>
      </c>
      <c r="G41" s="15">
        <v>66</v>
      </c>
      <c r="H41" s="15">
        <v>80</v>
      </c>
      <c r="I41" s="15">
        <v>78</v>
      </c>
      <c r="J41" s="15">
        <v>170</v>
      </c>
      <c r="K41" s="15">
        <v>0</v>
      </c>
      <c r="L41" s="15">
        <v>22</v>
      </c>
      <c r="M41" s="31">
        <v>5</v>
      </c>
      <c r="N41" s="35">
        <f t="shared" si="0"/>
        <v>48.62385321100918</v>
      </c>
      <c r="O41" s="16">
        <f>D41/E41*100</f>
        <v>485.71428571428567</v>
      </c>
      <c r="P41" s="16">
        <f>E41/D41*100</f>
        <v>20.588235294117645</v>
      </c>
      <c r="Q41" s="16">
        <f>F41/B41*100</f>
        <v>66.97247706422019</v>
      </c>
      <c r="R41" s="17">
        <f>B41/J41</f>
        <v>1.923529411764706</v>
      </c>
      <c r="S41" s="16">
        <f>K41/J41*100</f>
        <v>0</v>
      </c>
    </row>
    <row r="42" spans="1:19" ht="15" customHeight="1">
      <c r="A42" s="25" t="s">
        <v>43</v>
      </c>
      <c r="B42" s="21">
        <v>1041</v>
      </c>
      <c r="C42" s="15">
        <v>570</v>
      </c>
      <c r="D42" s="15">
        <v>130</v>
      </c>
      <c r="E42" s="15">
        <v>312</v>
      </c>
      <c r="F42" s="15">
        <v>526</v>
      </c>
      <c r="G42" s="15">
        <v>215</v>
      </c>
      <c r="H42" s="15">
        <v>202</v>
      </c>
      <c r="I42" s="15">
        <v>242</v>
      </c>
      <c r="J42" s="15">
        <v>404</v>
      </c>
      <c r="K42" s="15">
        <v>83</v>
      </c>
      <c r="L42" s="15">
        <v>206</v>
      </c>
      <c r="M42" s="31">
        <v>115</v>
      </c>
      <c r="N42" s="35">
        <f t="shared" si="0"/>
        <v>54.7550432276657</v>
      </c>
      <c r="O42" s="16">
        <f t="shared" si="1"/>
        <v>41.66666666666667</v>
      </c>
      <c r="P42" s="16">
        <f t="shared" si="2"/>
        <v>240</v>
      </c>
      <c r="Q42" s="16">
        <f t="shared" si="3"/>
        <v>50.5283381364073</v>
      </c>
      <c r="R42" s="17">
        <f t="shared" si="4"/>
        <v>2.5767326732673266</v>
      </c>
      <c r="S42" s="16">
        <f t="shared" si="5"/>
        <v>20.544554455445542</v>
      </c>
    </row>
    <row r="43" spans="1:19" ht="15" customHeight="1">
      <c r="A43" s="25" t="s">
        <v>44</v>
      </c>
      <c r="B43" s="21">
        <v>349</v>
      </c>
      <c r="C43" s="15">
        <v>197</v>
      </c>
      <c r="D43" s="15">
        <v>62</v>
      </c>
      <c r="E43" s="15">
        <v>46</v>
      </c>
      <c r="F43" s="15">
        <v>212</v>
      </c>
      <c r="G43" s="15">
        <v>78</v>
      </c>
      <c r="H43" s="15">
        <v>65</v>
      </c>
      <c r="I43" s="15">
        <v>110</v>
      </c>
      <c r="J43" s="15">
        <v>133</v>
      </c>
      <c r="K43" s="15">
        <v>2</v>
      </c>
      <c r="L43" s="15">
        <v>79</v>
      </c>
      <c r="M43" s="31">
        <v>11</v>
      </c>
      <c r="N43" s="35">
        <f t="shared" si="0"/>
        <v>56.446991404011456</v>
      </c>
      <c r="O43" s="16">
        <f t="shared" si="1"/>
        <v>134.7826086956522</v>
      </c>
      <c r="P43" s="16">
        <f t="shared" si="2"/>
        <v>74.19354838709677</v>
      </c>
      <c r="Q43" s="16">
        <f t="shared" si="3"/>
        <v>60.74498567335244</v>
      </c>
      <c r="R43" s="17">
        <f t="shared" si="4"/>
        <v>2.6240601503759398</v>
      </c>
      <c r="S43" s="16">
        <f t="shared" si="5"/>
        <v>1.5037593984962405</v>
      </c>
    </row>
    <row r="44" spans="1:19" ht="15" customHeight="1">
      <c r="A44" s="25" t="s">
        <v>45</v>
      </c>
      <c r="B44" s="21">
        <v>18</v>
      </c>
      <c r="C44" s="15">
        <v>11</v>
      </c>
      <c r="D44" s="15">
        <v>5</v>
      </c>
      <c r="E44" s="15">
        <v>4</v>
      </c>
      <c r="F44" s="15">
        <v>11</v>
      </c>
      <c r="G44" s="15">
        <v>3</v>
      </c>
      <c r="H44" s="15">
        <v>6</v>
      </c>
      <c r="I44" s="15">
        <v>4</v>
      </c>
      <c r="J44" s="15">
        <v>5</v>
      </c>
      <c r="K44" s="15">
        <v>0</v>
      </c>
      <c r="L44" s="15">
        <v>0</v>
      </c>
      <c r="M44" s="31">
        <v>3</v>
      </c>
      <c r="N44" s="35">
        <f t="shared" si="0"/>
        <v>61.111111111111114</v>
      </c>
      <c r="O44" s="16">
        <f t="shared" si="1"/>
        <v>125</v>
      </c>
      <c r="P44" s="16">
        <f t="shared" si="2"/>
        <v>80</v>
      </c>
      <c r="Q44" s="16">
        <f t="shared" si="3"/>
        <v>61.111111111111114</v>
      </c>
      <c r="R44" s="17">
        <f t="shared" si="4"/>
        <v>3.6</v>
      </c>
      <c r="S44" s="16">
        <f t="shared" si="5"/>
        <v>0</v>
      </c>
    </row>
    <row r="45" spans="1:19" ht="15" customHeight="1">
      <c r="A45" s="25" t="s">
        <v>46</v>
      </c>
      <c r="B45" s="21">
        <v>1559</v>
      </c>
      <c r="C45" s="15">
        <v>852</v>
      </c>
      <c r="D45" s="15">
        <v>239</v>
      </c>
      <c r="E45" s="15">
        <v>412</v>
      </c>
      <c r="F45" s="15">
        <v>759</v>
      </c>
      <c r="G45" s="15">
        <v>361</v>
      </c>
      <c r="H45" s="15">
        <v>270</v>
      </c>
      <c r="I45" s="15">
        <v>337</v>
      </c>
      <c r="J45" s="15">
        <v>686</v>
      </c>
      <c r="K45" s="15">
        <v>0</v>
      </c>
      <c r="L45" s="15">
        <v>617</v>
      </c>
      <c r="M45" s="31">
        <v>22</v>
      </c>
      <c r="N45" s="35">
        <f t="shared" si="0"/>
        <v>54.650416933932014</v>
      </c>
      <c r="O45" s="16">
        <f t="shared" si="1"/>
        <v>58.009708737864074</v>
      </c>
      <c r="P45" s="16">
        <f t="shared" si="2"/>
        <v>172.38493723849373</v>
      </c>
      <c r="Q45" s="16">
        <f t="shared" si="3"/>
        <v>48.685054522129576</v>
      </c>
      <c r="R45" s="17">
        <f t="shared" si="4"/>
        <v>2.272594752186589</v>
      </c>
      <c r="S45" s="16">
        <f t="shared" si="5"/>
        <v>0</v>
      </c>
    </row>
    <row r="46" spans="1:19" ht="15" customHeight="1">
      <c r="A46" s="25" t="s">
        <v>47</v>
      </c>
      <c r="B46" s="21">
        <v>41</v>
      </c>
      <c r="C46" s="15">
        <v>24</v>
      </c>
      <c r="D46" s="15">
        <v>8</v>
      </c>
      <c r="E46" s="15">
        <v>9</v>
      </c>
      <c r="F46" s="15">
        <v>21</v>
      </c>
      <c r="G46" s="15">
        <v>6</v>
      </c>
      <c r="H46" s="15">
        <v>11</v>
      </c>
      <c r="I46" s="15">
        <v>8</v>
      </c>
      <c r="J46" s="15">
        <v>18</v>
      </c>
      <c r="K46" s="15">
        <v>0</v>
      </c>
      <c r="L46" s="15">
        <v>17</v>
      </c>
      <c r="M46" s="31">
        <v>2</v>
      </c>
      <c r="N46" s="35">
        <f t="shared" si="0"/>
        <v>58.536585365853654</v>
      </c>
      <c r="O46" s="16">
        <f t="shared" si="1"/>
        <v>88.88888888888889</v>
      </c>
      <c r="P46" s="16">
        <f t="shared" si="2"/>
        <v>112.5</v>
      </c>
      <c r="Q46" s="16">
        <f t="shared" si="3"/>
        <v>51.21951219512195</v>
      </c>
      <c r="R46" s="17">
        <f t="shared" si="4"/>
        <v>2.2777777777777777</v>
      </c>
      <c r="S46" s="16">
        <f t="shared" si="5"/>
        <v>0</v>
      </c>
    </row>
    <row r="47" spans="1:19" ht="15" customHeight="1">
      <c r="A47" s="25" t="s">
        <v>48</v>
      </c>
      <c r="B47" s="21">
        <v>962</v>
      </c>
      <c r="C47" s="15">
        <v>501</v>
      </c>
      <c r="D47" s="15">
        <v>150</v>
      </c>
      <c r="E47" s="15">
        <v>181</v>
      </c>
      <c r="F47" s="15">
        <v>490</v>
      </c>
      <c r="G47" s="15">
        <v>143</v>
      </c>
      <c r="H47" s="15">
        <v>210</v>
      </c>
      <c r="I47" s="15">
        <v>182</v>
      </c>
      <c r="J47" s="15">
        <v>308</v>
      </c>
      <c r="K47" s="15">
        <v>25</v>
      </c>
      <c r="L47" s="15">
        <v>230</v>
      </c>
      <c r="M47" s="31">
        <v>80</v>
      </c>
      <c r="N47" s="35">
        <f t="shared" si="0"/>
        <v>52.07900207900208</v>
      </c>
      <c r="O47" s="16">
        <f t="shared" si="1"/>
        <v>82.87292817679558</v>
      </c>
      <c r="P47" s="16">
        <f t="shared" si="2"/>
        <v>120.66666666666667</v>
      </c>
      <c r="Q47" s="16">
        <f t="shared" si="3"/>
        <v>50.935550935550935</v>
      </c>
      <c r="R47" s="17">
        <f t="shared" si="4"/>
        <v>3.1233766233766236</v>
      </c>
      <c r="S47" s="16">
        <f t="shared" si="5"/>
        <v>8.116883116883116</v>
      </c>
    </row>
    <row r="48" spans="1:19" ht="15" customHeight="1">
      <c r="A48" s="25" t="s">
        <v>49</v>
      </c>
      <c r="B48" s="21">
        <v>39</v>
      </c>
      <c r="C48" s="15">
        <v>18</v>
      </c>
      <c r="D48" s="15">
        <v>3</v>
      </c>
      <c r="E48" s="15">
        <v>20</v>
      </c>
      <c r="F48" s="15">
        <v>13</v>
      </c>
      <c r="G48" s="15">
        <v>3</v>
      </c>
      <c r="H48" s="15">
        <v>5</v>
      </c>
      <c r="I48" s="15">
        <v>5</v>
      </c>
      <c r="J48" s="15">
        <v>16</v>
      </c>
      <c r="K48" s="15">
        <v>1</v>
      </c>
      <c r="L48" s="15">
        <v>12</v>
      </c>
      <c r="M48" s="31">
        <v>5</v>
      </c>
      <c r="N48" s="35">
        <f t="shared" si="0"/>
        <v>46.15384615384615</v>
      </c>
      <c r="O48" s="16">
        <f t="shared" si="1"/>
        <v>15</v>
      </c>
      <c r="P48" s="16">
        <f>E48/D48*100</f>
        <v>666.6666666666667</v>
      </c>
      <c r="Q48" s="16">
        <f t="shared" si="3"/>
        <v>33.33333333333333</v>
      </c>
      <c r="R48" s="17">
        <f t="shared" si="4"/>
        <v>2.4375</v>
      </c>
      <c r="S48" s="16">
        <f t="shared" si="5"/>
        <v>6.25</v>
      </c>
    </row>
    <row r="49" spans="1:19" ht="15" customHeight="1">
      <c r="A49" s="25" t="s">
        <v>50</v>
      </c>
      <c r="B49" s="21">
        <v>0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31">
        <v>0</v>
      </c>
      <c r="N49" s="35">
        <v>0</v>
      </c>
      <c r="O49" s="16">
        <v>0</v>
      </c>
      <c r="P49" s="16">
        <v>0</v>
      </c>
      <c r="Q49" s="16">
        <v>0</v>
      </c>
      <c r="R49" s="17">
        <v>0</v>
      </c>
      <c r="S49" s="16">
        <v>0</v>
      </c>
    </row>
    <row r="50" spans="1:19" ht="15" customHeight="1">
      <c r="A50" s="25" t="s">
        <v>51</v>
      </c>
      <c r="B50" s="21">
        <v>11</v>
      </c>
      <c r="C50" s="15">
        <v>4</v>
      </c>
      <c r="D50" s="15">
        <v>3</v>
      </c>
      <c r="E50" s="15">
        <v>2</v>
      </c>
      <c r="F50" s="15">
        <v>6</v>
      </c>
      <c r="G50" s="15">
        <v>0</v>
      </c>
      <c r="H50" s="15">
        <v>0</v>
      </c>
      <c r="I50" s="15">
        <v>5</v>
      </c>
      <c r="J50" s="15">
        <v>4</v>
      </c>
      <c r="K50" s="15">
        <v>0</v>
      </c>
      <c r="L50" s="15">
        <v>0</v>
      </c>
      <c r="M50" s="31">
        <v>1</v>
      </c>
      <c r="N50" s="35">
        <f t="shared" si="0"/>
        <v>36.36363636363637</v>
      </c>
      <c r="O50" s="16">
        <f t="shared" si="1"/>
        <v>150</v>
      </c>
      <c r="P50" s="16">
        <f t="shared" si="2"/>
        <v>66.66666666666666</v>
      </c>
      <c r="Q50" s="16">
        <f t="shared" si="3"/>
        <v>54.54545454545454</v>
      </c>
      <c r="R50" s="17">
        <f t="shared" si="4"/>
        <v>2.75</v>
      </c>
      <c r="S50" s="16">
        <f t="shared" si="5"/>
        <v>0</v>
      </c>
    </row>
    <row r="51" spans="1:19" ht="15" customHeight="1">
      <c r="A51" s="25" t="s">
        <v>52</v>
      </c>
      <c r="B51" s="21">
        <v>4417</v>
      </c>
      <c r="C51" s="15">
        <v>2466</v>
      </c>
      <c r="D51" s="15">
        <v>457</v>
      </c>
      <c r="E51" s="15">
        <v>1710</v>
      </c>
      <c r="F51" s="15">
        <v>1947</v>
      </c>
      <c r="G51" s="15">
        <v>1032</v>
      </c>
      <c r="H51" s="15">
        <v>751</v>
      </c>
      <c r="I51" s="15">
        <v>931</v>
      </c>
      <c r="J51" s="15">
        <v>2159</v>
      </c>
      <c r="K51" s="15">
        <v>13</v>
      </c>
      <c r="L51" s="15">
        <v>1843</v>
      </c>
      <c r="M51" s="31">
        <v>141</v>
      </c>
      <c r="N51" s="35">
        <f>C51/B51*100</f>
        <v>55.82974869821145</v>
      </c>
      <c r="O51" s="16">
        <f>D51/E51*100</f>
        <v>26.72514619883041</v>
      </c>
      <c r="P51" s="16">
        <f>E51/D51*100</f>
        <v>374.17943107221004</v>
      </c>
      <c r="Q51" s="16">
        <f>F51/B51*100</f>
        <v>44.079692098709536</v>
      </c>
      <c r="R51" s="17">
        <f>B51/J51</f>
        <v>2.04585456229736</v>
      </c>
      <c r="S51" s="16">
        <f>K51/J51*100</f>
        <v>0.6021306160259379</v>
      </c>
    </row>
    <row r="52" ht="15" customHeight="1"/>
    <row r="53" spans="1:10" ht="15" customHeight="1">
      <c r="A53" s="2" t="s">
        <v>58</v>
      </c>
      <c r="J53" s="56">
        <f>J51/J9*100</f>
        <v>12.94752623688156</v>
      </c>
    </row>
    <row r="55" spans="2:13" ht="1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5">
      <c r="A56" s="1" t="s">
        <v>52</v>
      </c>
      <c r="B56" s="1">
        <v>2159</v>
      </c>
      <c r="C56" s="1">
        <v>141</v>
      </c>
      <c r="D56" s="54">
        <v>2.04585456229736</v>
      </c>
      <c r="E56" s="3"/>
      <c r="G56" s="3"/>
      <c r="H56" s="3"/>
      <c r="I56" s="3"/>
      <c r="J56" s="3"/>
      <c r="K56" s="3"/>
      <c r="L56" s="3"/>
      <c r="M56" s="3"/>
    </row>
    <row r="57" spans="1:4" ht="15">
      <c r="A57" s="1" t="s">
        <v>35</v>
      </c>
      <c r="B57" s="1">
        <v>1996</v>
      </c>
      <c r="C57" s="1">
        <v>157</v>
      </c>
      <c r="D57" s="54">
        <v>2.157815631262525</v>
      </c>
    </row>
    <row r="58" spans="1:4" ht="15">
      <c r="A58" s="1" t="s">
        <v>30</v>
      </c>
      <c r="B58" s="1">
        <v>1601</v>
      </c>
      <c r="C58" s="1">
        <v>110</v>
      </c>
      <c r="D58" s="54">
        <v>1.9737663960024985</v>
      </c>
    </row>
    <row r="59" spans="1:4" ht="15">
      <c r="A59" s="1" t="s">
        <v>20</v>
      </c>
      <c r="B59" s="1">
        <v>1216</v>
      </c>
      <c r="C59" s="1">
        <v>282</v>
      </c>
      <c r="D59" s="54">
        <v>2.4671052631578947</v>
      </c>
    </row>
    <row r="60" spans="1:4" ht="15">
      <c r="A60" s="1" t="s">
        <v>26</v>
      </c>
      <c r="B60" s="1">
        <v>1038</v>
      </c>
      <c r="C60" s="1">
        <v>62</v>
      </c>
      <c r="D60" s="54">
        <v>1.9441233140655105</v>
      </c>
    </row>
    <row r="61" spans="1:4" ht="15">
      <c r="A61" s="1" t="s">
        <v>38</v>
      </c>
      <c r="B61" s="1">
        <v>902</v>
      </c>
      <c r="C61" s="1">
        <v>27</v>
      </c>
      <c r="D61" s="54">
        <v>2.1241685144124167</v>
      </c>
    </row>
    <row r="62" spans="1:4" ht="15">
      <c r="A62" s="1" t="s">
        <v>37</v>
      </c>
      <c r="B62" s="1">
        <v>735</v>
      </c>
      <c r="C62" s="1">
        <v>198</v>
      </c>
      <c r="D62" s="54">
        <v>2.2993197278911564</v>
      </c>
    </row>
    <row r="63" spans="1:4" ht="15">
      <c r="A63" s="1" t="s">
        <v>46</v>
      </c>
      <c r="B63" s="1">
        <v>686</v>
      </c>
      <c r="C63" s="1">
        <v>22</v>
      </c>
      <c r="D63" s="54">
        <v>2.272594752186589</v>
      </c>
    </row>
    <row r="64" spans="1:4" ht="15">
      <c r="A64" s="1" t="s">
        <v>28</v>
      </c>
      <c r="B64" s="1">
        <v>667</v>
      </c>
      <c r="C64" s="1">
        <v>29</v>
      </c>
      <c r="D64" s="54">
        <v>1.7916041979010495</v>
      </c>
    </row>
    <row r="65" spans="1:4" ht="15">
      <c r="A65" s="1" t="s">
        <v>19</v>
      </c>
      <c r="B65" s="1">
        <v>634</v>
      </c>
      <c r="C65" s="1">
        <v>141</v>
      </c>
      <c r="D65" s="54">
        <v>2.7145110410094637</v>
      </c>
    </row>
    <row r="66" spans="1:4" ht="15">
      <c r="A66" s="1" t="s">
        <v>41</v>
      </c>
      <c r="B66" s="1">
        <v>625</v>
      </c>
      <c r="C66" s="1">
        <v>45</v>
      </c>
      <c r="D66" s="54">
        <v>2.8016</v>
      </c>
    </row>
    <row r="67" spans="1:4" ht="15">
      <c r="A67" s="1" t="s">
        <v>29</v>
      </c>
      <c r="B67" s="1">
        <v>625</v>
      </c>
      <c r="C67" s="1">
        <v>46</v>
      </c>
      <c r="D67" s="54">
        <v>2.2768</v>
      </c>
    </row>
    <row r="68" spans="1:4" ht="15">
      <c r="A68" s="1" t="s">
        <v>21</v>
      </c>
      <c r="B68" s="1">
        <v>604</v>
      </c>
      <c r="C68" s="1">
        <v>114</v>
      </c>
      <c r="D68" s="54">
        <v>2.044701986754967</v>
      </c>
    </row>
    <row r="69" spans="1:4" ht="15">
      <c r="A69" s="1" t="s">
        <v>17</v>
      </c>
      <c r="B69" s="1">
        <v>484</v>
      </c>
      <c r="C69" s="1">
        <v>399</v>
      </c>
      <c r="D69" s="54">
        <v>2.7355371900826446</v>
      </c>
    </row>
    <row r="70" spans="1:4" ht="15">
      <c r="A70" s="1" t="s">
        <v>39</v>
      </c>
      <c r="B70" s="1">
        <v>466</v>
      </c>
      <c r="C70" s="1">
        <v>91</v>
      </c>
      <c r="D70" s="54">
        <v>2.208154506437768</v>
      </c>
    </row>
    <row r="71" spans="1:4" ht="15">
      <c r="A71" s="1" t="s">
        <v>36</v>
      </c>
      <c r="B71" s="1">
        <v>420</v>
      </c>
      <c r="C71" s="1">
        <v>293</v>
      </c>
      <c r="D71" s="54">
        <v>2.4857142857142858</v>
      </c>
    </row>
    <row r="72" spans="1:4" ht="15">
      <c r="A72" s="1" t="s">
        <v>43</v>
      </c>
      <c r="B72" s="1">
        <v>404</v>
      </c>
      <c r="C72" s="1">
        <v>115</v>
      </c>
      <c r="D72" s="54">
        <v>2.5767326732673266</v>
      </c>
    </row>
    <row r="73" spans="1:4" ht="15">
      <c r="A73" s="1" t="s">
        <v>48</v>
      </c>
      <c r="B73" s="1">
        <v>308</v>
      </c>
      <c r="C73" s="1">
        <v>80</v>
      </c>
      <c r="D73" s="54">
        <v>3.1233766233766236</v>
      </c>
    </row>
    <row r="74" spans="1:4" ht="15">
      <c r="A74" s="1" t="s">
        <v>31</v>
      </c>
      <c r="B74" s="1">
        <v>260</v>
      </c>
      <c r="C74" s="1">
        <v>26</v>
      </c>
      <c r="D74" s="54">
        <v>1.8115384615384615</v>
      </c>
    </row>
    <row r="75" spans="1:4" ht="15">
      <c r="A75" s="1" t="s">
        <v>24</v>
      </c>
      <c r="B75" s="1">
        <v>180</v>
      </c>
      <c r="C75" s="1">
        <v>149</v>
      </c>
      <c r="D75" s="54">
        <v>2.7777777777777777</v>
      </c>
    </row>
    <row r="76" spans="1:4" ht="15">
      <c r="A76" s="1" t="s">
        <v>42</v>
      </c>
      <c r="B76" s="1">
        <v>170</v>
      </c>
      <c r="C76" s="1">
        <v>5</v>
      </c>
      <c r="D76" s="54">
        <v>1.923529411764706</v>
      </c>
    </row>
    <row r="77" spans="1:4" ht="15">
      <c r="A77" s="1" t="s">
        <v>44</v>
      </c>
      <c r="B77" s="1">
        <v>133</v>
      </c>
      <c r="C77" s="1">
        <v>11</v>
      </c>
      <c r="D77" s="54">
        <v>2.6240601503759398</v>
      </c>
    </row>
    <row r="78" spans="1:4" ht="15">
      <c r="A78" s="1" t="s">
        <v>23</v>
      </c>
      <c r="B78" s="1">
        <v>90</v>
      </c>
      <c r="C78" s="1">
        <v>59</v>
      </c>
      <c r="D78" s="54">
        <v>2.6555555555555554</v>
      </c>
    </row>
    <row r="79" spans="1:4" ht="15">
      <c r="A79" s="1" t="s">
        <v>22</v>
      </c>
      <c r="B79" s="1">
        <v>43</v>
      </c>
      <c r="C79" s="1">
        <v>18</v>
      </c>
      <c r="D79" s="54">
        <v>2.511627906976744</v>
      </c>
    </row>
    <row r="80" spans="1:4" ht="15">
      <c r="A80" s="1" t="s">
        <v>27</v>
      </c>
      <c r="B80" s="1">
        <v>36</v>
      </c>
      <c r="C80" s="1">
        <v>27</v>
      </c>
      <c r="D80" s="54">
        <v>2.9444444444444446</v>
      </c>
    </row>
    <row r="81" spans="1:4" ht="15">
      <c r="A81" s="1" t="s">
        <v>14</v>
      </c>
      <c r="B81" s="1">
        <v>36</v>
      </c>
      <c r="C81" s="1">
        <v>22</v>
      </c>
      <c r="D81" s="54">
        <v>2.6944444444444446</v>
      </c>
    </row>
    <row r="82" spans="1:4" ht="15">
      <c r="A82" s="1" t="s">
        <v>15</v>
      </c>
      <c r="B82" s="1">
        <v>26</v>
      </c>
      <c r="C82" s="1">
        <v>26</v>
      </c>
      <c r="D82" s="54">
        <v>2.8846153846153846</v>
      </c>
    </row>
    <row r="83" spans="1:4" ht="15">
      <c r="A83" s="1" t="s">
        <v>33</v>
      </c>
      <c r="B83" s="1">
        <v>20</v>
      </c>
      <c r="C83" s="1">
        <v>5</v>
      </c>
      <c r="D83" s="54">
        <v>2.5</v>
      </c>
    </row>
    <row r="84" spans="1:4" ht="15">
      <c r="A84" s="1" t="s">
        <v>16</v>
      </c>
      <c r="B84" s="1">
        <v>20</v>
      </c>
      <c r="C84" s="1">
        <v>16</v>
      </c>
      <c r="D84" s="54">
        <v>2.45</v>
      </c>
    </row>
    <row r="85" spans="1:4" ht="15">
      <c r="A85" s="1" t="s">
        <v>47</v>
      </c>
      <c r="B85" s="1">
        <v>18</v>
      </c>
      <c r="C85" s="1">
        <v>2</v>
      </c>
      <c r="D85" s="54">
        <v>2.2777777777777777</v>
      </c>
    </row>
    <row r="86" spans="1:4" ht="15">
      <c r="A86" s="1" t="s">
        <v>49</v>
      </c>
      <c r="B86" s="1">
        <v>16</v>
      </c>
      <c r="C86" s="1">
        <v>5</v>
      </c>
      <c r="D86" s="54">
        <v>2.4375</v>
      </c>
    </row>
    <row r="87" spans="1:4" ht="15">
      <c r="A87" s="1" t="s">
        <v>25</v>
      </c>
      <c r="B87" s="1">
        <v>14</v>
      </c>
      <c r="C87" s="1">
        <v>13</v>
      </c>
      <c r="D87" s="54">
        <v>2.5714285714285716</v>
      </c>
    </row>
    <row r="88" spans="1:4" ht="15">
      <c r="A88" s="1" t="s">
        <v>12</v>
      </c>
      <c r="B88" s="3">
        <v>12</v>
      </c>
      <c r="C88" s="3">
        <v>10</v>
      </c>
      <c r="D88" s="54">
        <v>3</v>
      </c>
    </row>
    <row r="89" spans="1:4" ht="15">
      <c r="A89" s="1" t="s">
        <v>34</v>
      </c>
      <c r="B89" s="1">
        <v>10</v>
      </c>
      <c r="C89" s="1">
        <v>2</v>
      </c>
      <c r="D89" s="54">
        <v>2.7</v>
      </c>
    </row>
    <row r="90" spans="1:4" ht="15">
      <c r="A90" s="1" t="s">
        <v>13</v>
      </c>
      <c r="B90" s="1">
        <v>9</v>
      </c>
      <c r="C90" s="1">
        <v>6</v>
      </c>
      <c r="D90" s="54">
        <v>3.888888888888889</v>
      </c>
    </row>
    <row r="91" spans="1:4" ht="15">
      <c r="A91" s="1" t="s">
        <v>45</v>
      </c>
      <c r="B91" s="1">
        <v>5</v>
      </c>
      <c r="C91" s="1">
        <v>3</v>
      </c>
      <c r="D91" s="54">
        <v>3.6</v>
      </c>
    </row>
    <row r="92" spans="1:4" ht="15">
      <c r="A92" s="1" t="s">
        <v>51</v>
      </c>
      <c r="B92" s="1">
        <v>4</v>
      </c>
      <c r="C92" s="1">
        <v>1</v>
      </c>
      <c r="D92" s="54">
        <v>2.75</v>
      </c>
    </row>
    <row r="93" spans="1:4" ht="15">
      <c r="A93" s="1" t="s">
        <v>32</v>
      </c>
      <c r="B93" s="1">
        <v>3</v>
      </c>
      <c r="C93" s="1">
        <v>1</v>
      </c>
      <c r="D93" s="54">
        <v>4</v>
      </c>
    </row>
    <row r="94" spans="1:4" ht="15">
      <c r="A94" s="1" t="s">
        <v>18</v>
      </c>
      <c r="B94" s="1">
        <v>0</v>
      </c>
      <c r="C94" s="1">
        <v>0</v>
      </c>
      <c r="D94" s="54">
        <v>0</v>
      </c>
    </row>
    <row r="95" spans="1:4" ht="15">
      <c r="A95" s="1" t="s">
        <v>40</v>
      </c>
      <c r="B95" s="1">
        <v>0</v>
      </c>
      <c r="C95" s="1">
        <v>0</v>
      </c>
      <c r="D95" s="54">
        <v>0</v>
      </c>
    </row>
    <row r="96" spans="1:4" ht="15">
      <c r="A96" s="1" t="s">
        <v>74</v>
      </c>
      <c r="B96" s="1">
        <v>0</v>
      </c>
      <c r="C96" s="1">
        <v>0</v>
      </c>
      <c r="D96" s="54">
        <v>0</v>
      </c>
    </row>
    <row r="97" spans="1:4" ht="15">
      <c r="A97" s="1" t="s">
        <v>50</v>
      </c>
      <c r="B97" s="1">
        <v>0</v>
      </c>
      <c r="C97" s="1">
        <v>0</v>
      </c>
      <c r="D97" s="54">
        <v>0</v>
      </c>
    </row>
    <row r="99" spans="1:3" ht="15">
      <c r="A99" s="1" t="s">
        <v>52</v>
      </c>
      <c r="B99" s="1">
        <v>4417</v>
      </c>
      <c r="C99" s="55">
        <f>B99/B9*100</f>
        <v>11.804479127692554</v>
      </c>
    </row>
    <row r="100" spans="1:2" ht="15">
      <c r="A100" s="1" t="s">
        <v>35</v>
      </c>
      <c r="B100" s="1">
        <v>4307</v>
      </c>
    </row>
    <row r="101" spans="1:2" ht="15">
      <c r="A101" s="1" t="s">
        <v>30</v>
      </c>
      <c r="B101" s="1">
        <v>3160</v>
      </c>
    </row>
    <row r="102" spans="1:2" ht="15">
      <c r="A102" s="1" t="s">
        <v>20</v>
      </c>
      <c r="B102" s="1">
        <v>3000</v>
      </c>
    </row>
    <row r="103" spans="1:2" ht="15">
      <c r="A103" s="1" t="s">
        <v>26</v>
      </c>
      <c r="B103" s="1">
        <v>2018</v>
      </c>
    </row>
    <row r="104" spans="1:2" ht="15">
      <c r="A104" s="1" t="s">
        <v>38</v>
      </c>
      <c r="B104" s="1">
        <v>1916</v>
      </c>
    </row>
    <row r="105" spans="1:2" ht="15">
      <c r="A105" s="1" t="s">
        <v>41</v>
      </c>
      <c r="B105" s="1">
        <v>1751</v>
      </c>
    </row>
    <row r="106" spans="1:2" ht="15">
      <c r="A106" s="1" t="s">
        <v>19</v>
      </c>
      <c r="B106" s="1">
        <v>1721</v>
      </c>
    </row>
    <row r="107" spans="1:2" ht="15">
      <c r="A107" s="1" t="s">
        <v>37</v>
      </c>
      <c r="B107" s="1">
        <v>1690</v>
      </c>
    </row>
    <row r="108" spans="1:2" ht="15">
      <c r="A108" s="1" t="s">
        <v>46</v>
      </c>
      <c r="B108" s="1">
        <v>1559</v>
      </c>
    </row>
    <row r="109" spans="1:2" ht="15">
      <c r="A109" s="1" t="s">
        <v>29</v>
      </c>
      <c r="B109" s="1">
        <v>1423</v>
      </c>
    </row>
    <row r="110" spans="1:2" ht="15">
      <c r="A110" s="1" t="s">
        <v>17</v>
      </c>
      <c r="B110" s="1">
        <v>1324</v>
      </c>
    </row>
    <row r="111" spans="1:2" ht="15">
      <c r="A111" s="1" t="s">
        <v>21</v>
      </c>
      <c r="B111" s="1">
        <v>1235</v>
      </c>
    </row>
    <row r="112" spans="1:2" ht="15">
      <c r="A112" s="1" t="s">
        <v>28</v>
      </c>
      <c r="B112" s="1">
        <v>1195</v>
      </c>
    </row>
    <row r="113" spans="1:2" ht="15">
      <c r="A113" s="1" t="s">
        <v>36</v>
      </c>
      <c r="B113" s="1">
        <v>1044</v>
      </c>
    </row>
    <row r="114" spans="1:2" ht="15">
      <c r="A114" s="1" t="s">
        <v>43</v>
      </c>
      <c r="B114" s="1">
        <v>1041</v>
      </c>
    </row>
    <row r="115" spans="1:2" ht="15">
      <c r="A115" s="1" t="s">
        <v>39</v>
      </c>
      <c r="B115" s="1">
        <v>1029</v>
      </c>
    </row>
    <row r="116" spans="1:2" ht="15">
      <c r="A116" s="1" t="s">
        <v>48</v>
      </c>
      <c r="B116" s="1">
        <v>962</v>
      </c>
    </row>
    <row r="117" spans="1:2" ht="15">
      <c r="A117" s="1" t="s">
        <v>24</v>
      </c>
      <c r="B117" s="1">
        <v>500</v>
      </c>
    </row>
    <row r="118" spans="1:2" ht="15">
      <c r="A118" s="1" t="s">
        <v>31</v>
      </c>
      <c r="B118" s="1">
        <v>471</v>
      </c>
    </row>
    <row r="119" spans="1:2" ht="15">
      <c r="A119" s="1" t="s">
        <v>44</v>
      </c>
      <c r="B119" s="1">
        <v>349</v>
      </c>
    </row>
    <row r="120" spans="1:2" ht="15">
      <c r="A120" s="1" t="s">
        <v>42</v>
      </c>
      <c r="B120" s="1">
        <v>327</v>
      </c>
    </row>
    <row r="121" spans="1:2" ht="15">
      <c r="A121" s="1" t="s">
        <v>23</v>
      </c>
      <c r="B121" s="1">
        <v>239</v>
      </c>
    </row>
    <row r="122" spans="1:2" ht="15">
      <c r="A122" s="1" t="s">
        <v>22</v>
      </c>
      <c r="B122" s="1">
        <v>108</v>
      </c>
    </row>
    <row r="123" spans="1:2" ht="15">
      <c r="A123" s="1" t="s">
        <v>27</v>
      </c>
      <c r="B123" s="1">
        <v>106</v>
      </c>
    </row>
    <row r="124" spans="1:2" ht="15">
      <c r="A124" s="1" t="s">
        <v>14</v>
      </c>
      <c r="B124" s="1">
        <v>97</v>
      </c>
    </row>
    <row r="125" spans="1:2" ht="15">
      <c r="A125" s="1" t="s">
        <v>15</v>
      </c>
      <c r="B125" s="1">
        <v>75</v>
      </c>
    </row>
    <row r="126" spans="1:2" ht="15">
      <c r="A126" s="1" t="s">
        <v>33</v>
      </c>
      <c r="B126" s="1">
        <v>50</v>
      </c>
    </row>
    <row r="127" spans="1:2" ht="15">
      <c r="A127" s="1" t="s">
        <v>16</v>
      </c>
      <c r="B127" s="1">
        <v>49</v>
      </c>
    </row>
    <row r="128" spans="1:2" ht="15">
      <c r="A128" s="1" t="s">
        <v>47</v>
      </c>
      <c r="B128" s="1">
        <v>41</v>
      </c>
    </row>
    <row r="129" spans="1:2" ht="15">
      <c r="A129" s="1" t="s">
        <v>49</v>
      </c>
      <c r="B129" s="1">
        <v>39</v>
      </c>
    </row>
    <row r="130" spans="1:2" ht="15">
      <c r="A130" s="1" t="s">
        <v>12</v>
      </c>
      <c r="B130" s="1">
        <v>36</v>
      </c>
    </row>
    <row r="131" spans="1:2" ht="15">
      <c r="A131" s="1" t="s">
        <v>25</v>
      </c>
      <c r="B131" s="1">
        <v>36</v>
      </c>
    </row>
    <row r="132" spans="1:2" ht="15">
      <c r="A132" s="1" t="s">
        <v>13</v>
      </c>
      <c r="B132" s="1">
        <v>35</v>
      </c>
    </row>
    <row r="133" spans="1:2" ht="15">
      <c r="A133" s="1" t="s">
        <v>34</v>
      </c>
      <c r="B133" s="1">
        <v>27</v>
      </c>
    </row>
    <row r="134" spans="1:2" ht="15">
      <c r="A134" s="1" t="s">
        <v>45</v>
      </c>
      <c r="B134" s="1">
        <v>18</v>
      </c>
    </row>
    <row r="135" spans="1:2" ht="15">
      <c r="A135" s="1" t="s">
        <v>32</v>
      </c>
      <c r="B135" s="1">
        <v>12</v>
      </c>
    </row>
    <row r="136" spans="1:2" ht="15">
      <c r="A136" s="1" t="s">
        <v>51</v>
      </c>
      <c r="B136" s="1">
        <v>11</v>
      </c>
    </row>
    <row r="137" spans="1:2" ht="15">
      <c r="A137" s="1" t="s">
        <v>18</v>
      </c>
      <c r="B137" s="1">
        <v>0</v>
      </c>
    </row>
    <row r="138" spans="1:2" ht="15">
      <c r="A138" s="1" t="s">
        <v>40</v>
      </c>
      <c r="B138" s="1">
        <v>0</v>
      </c>
    </row>
    <row r="139" spans="1:2" ht="15">
      <c r="A139" s="1" t="s">
        <v>74</v>
      </c>
      <c r="B139" s="1">
        <v>0</v>
      </c>
    </row>
    <row r="140" spans="1:2" ht="15">
      <c r="A140" s="1" t="s">
        <v>50</v>
      </c>
      <c r="B140" s="1">
        <v>0</v>
      </c>
    </row>
  </sheetData>
  <sheetProtection/>
  <mergeCells count="23">
    <mergeCell ref="N1:S1"/>
    <mergeCell ref="N2:N4"/>
    <mergeCell ref="O2:O4"/>
    <mergeCell ref="P2:P4"/>
    <mergeCell ref="Q2:Q4"/>
    <mergeCell ref="R2:R4"/>
    <mergeCell ref="S2:S4"/>
    <mergeCell ref="A1:A4"/>
    <mergeCell ref="B1:I1"/>
    <mergeCell ref="J1:M1"/>
    <mergeCell ref="B2:B4"/>
    <mergeCell ref="C2:C4"/>
    <mergeCell ref="D2:D4"/>
    <mergeCell ref="K3:K4"/>
    <mergeCell ref="L3:L4"/>
    <mergeCell ref="E2:E4"/>
    <mergeCell ref="F2:I2"/>
    <mergeCell ref="J2:L2"/>
    <mergeCell ref="M2:M4"/>
    <mergeCell ref="F3:F4"/>
    <mergeCell ref="G3:G4"/>
    <mergeCell ref="H3:I3"/>
    <mergeCell ref="J3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26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A4"/>
    </sheetView>
  </sheetViews>
  <sheetFormatPr defaultColWidth="9.140625" defaultRowHeight="15"/>
  <cols>
    <col min="1" max="1" width="31.28125" style="1" customWidth="1"/>
    <col min="2" max="16384" width="9.140625" style="1" customWidth="1"/>
  </cols>
  <sheetData>
    <row r="1" spans="1:20" ht="15" customHeight="1">
      <c r="A1" s="63" t="s">
        <v>73</v>
      </c>
      <c r="B1" s="86" t="s">
        <v>60</v>
      </c>
      <c r="C1" s="87"/>
      <c r="D1" s="87"/>
      <c r="E1" s="87"/>
      <c r="F1" s="87"/>
      <c r="G1" s="87"/>
      <c r="H1" s="87"/>
      <c r="I1" s="87"/>
      <c r="J1" s="87"/>
      <c r="K1" s="68" t="s">
        <v>61</v>
      </c>
      <c r="L1" s="87"/>
      <c r="M1" s="88"/>
      <c r="N1" s="98" t="s">
        <v>80</v>
      </c>
      <c r="O1" s="98"/>
      <c r="P1" s="98"/>
      <c r="Q1" s="98"/>
      <c r="R1" s="98"/>
      <c r="S1" s="98"/>
      <c r="T1" s="99"/>
    </row>
    <row r="2" spans="1:20" ht="15" customHeight="1">
      <c r="A2" s="64"/>
      <c r="B2" s="89" t="s">
        <v>0</v>
      </c>
      <c r="C2" s="92" t="s">
        <v>1</v>
      </c>
      <c r="D2" s="95" t="s">
        <v>62</v>
      </c>
      <c r="E2" s="95" t="s">
        <v>63</v>
      </c>
      <c r="F2" s="80" t="s">
        <v>2</v>
      </c>
      <c r="G2" s="80"/>
      <c r="H2" s="80"/>
      <c r="I2" s="80"/>
      <c r="J2" s="80"/>
      <c r="K2" s="81" t="s">
        <v>3</v>
      </c>
      <c r="L2" s="82"/>
      <c r="M2" s="83" t="s">
        <v>4</v>
      </c>
      <c r="N2" s="100" t="s">
        <v>79</v>
      </c>
      <c r="O2" s="76" t="s">
        <v>69</v>
      </c>
      <c r="P2" s="76" t="s">
        <v>75</v>
      </c>
      <c r="Q2" s="76" t="s">
        <v>76</v>
      </c>
      <c r="R2" s="76" t="s">
        <v>70</v>
      </c>
      <c r="S2" s="76" t="s">
        <v>77</v>
      </c>
      <c r="T2" s="78" t="s">
        <v>71</v>
      </c>
    </row>
    <row r="3" spans="1:20" ht="15" customHeight="1">
      <c r="A3" s="64"/>
      <c r="B3" s="90"/>
      <c r="C3" s="93"/>
      <c r="D3" s="96"/>
      <c r="E3" s="96"/>
      <c r="F3" s="102" t="s">
        <v>0</v>
      </c>
      <c r="G3" s="92" t="s">
        <v>5</v>
      </c>
      <c r="H3" s="81" t="s">
        <v>64</v>
      </c>
      <c r="I3" s="80"/>
      <c r="J3" s="80"/>
      <c r="K3" s="102" t="s">
        <v>0</v>
      </c>
      <c r="L3" s="102" t="s">
        <v>7</v>
      </c>
      <c r="M3" s="84"/>
      <c r="N3" s="100"/>
      <c r="O3" s="76"/>
      <c r="P3" s="76"/>
      <c r="Q3" s="76"/>
      <c r="R3" s="76"/>
      <c r="S3" s="76"/>
      <c r="T3" s="78"/>
    </row>
    <row r="4" spans="1:24" ht="197.25" customHeight="1" thickBot="1">
      <c r="A4" s="65"/>
      <c r="B4" s="91"/>
      <c r="C4" s="94"/>
      <c r="D4" s="97"/>
      <c r="E4" s="97"/>
      <c r="F4" s="97"/>
      <c r="G4" s="94"/>
      <c r="H4" s="5" t="s">
        <v>65</v>
      </c>
      <c r="I4" s="27" t="s">
        <v>66</v>
      </c>
      <c r="J4" s="5" t="s">
        <v>67</v>
      </c>
      <c r="K4" s="97"/>
      <c r="L4" s="97"/>
      <c r="M4" s="85"/>
      <c r="N4" s="101"/>
      <c r="O4" s="77"/>
      <c r="P4" s="77"/>
      <c r="Q4" s="77"/>
      <c r="R4" s="77"/>
      <c r="S4" s="77"/>
      <c r="T4" s="79"/>
      <c r="V4" s="50" t="s">
        <v>81</v>
      </c>
      <c r="W4" s="50" t="s">
        <v>82</v>
      </c>
      <c r="X4" s="50" t="s">
        <v>83</v>
      </c>
    </row>
    <row r="5" spans="1:24" ht="15">
      <c r="A5" s="22" t="s">
        <v>55</v>
      </c>
      <c r="B5" s="42">
        <v>5397036</v>
      </c>
      <c r="C5" s="36">
        <v>2769264</v>
      </c>
      <c r="D5" s="36">
        <v>826516</v>
      </c>
      <c r="E5" s="36">
        <v>682873</v>
      </c>
      <c r="F5" s="36">
        <v>2630052</v>
      </c>
      <c r="G5" s="36">
        <v>2074026</v>
      </c>
      <c r="H5" s="36">
        <v>135503</v>
      </c>
      <c r="I5" s="36">
        <v>844913</v>
      </c>
      <c r="J5" s="36">
        <v>1445219</v>
      </c>
      <c r="K5" s="36">
        <v>1776698</v>
      </c>
      <c r="L5" s="36">
        <v>856147</v>
      </c>
      <c r="M5" s="43">
        <v>905815</v>
      </c>
      <c r="N5" s="38">
        <f>B5/'SODB 2001'!B5*100</f>
        <v>100.3268174935937</v>
      </c>
      <c r="O5" s="7">
        <f>C5/B5*100</f>
        <v>51.31083061146896</v>
      </c>
      <c r="P5" s="7">
        <f>D5/E5*100</f>
        <v>121.03509730213378</v>
      </c>
      <c r="Q5" s="7">
        <f>E5/D5*100</f>
        <v>82.62066312085913</v>
      </c>
      <c r="R5" s="7">
        <f>F5/B5*100</f>
        <v>48.73141479878956</v>
      </c>
      <c r="S5" s="8">
        <f>B5/K5</f>
        <v>3.037677759529194</v>
      </c>
      <c r="T5" s="7">
        <f>L5/K5*100</f>
        <v>48.187536655075874</v>
      </c>
      <c r="V5" s="3">
        <f>B5-'SODB 2001'!B5</f>
        <v>17581</v>
      </c>
      <c r="W5" s="3">
        <f>K5-'SODB 2001'!J5</f>
        <v>111162</v>
      </c>
      <c r="X5" s="3">
        <f>M5-'SODB 2001'!M5</f>
        <v>43541</v>
      </c>
    </row>
    <row r="6" spans="1:24" ht="15">
      <c r="A6" s="23" t="s">
        <v>56</v>
      </c>
      <c r="B6" s="44">
        <v>602436</v>
      </c>
      <c r="C6" s="37">
        <v>317076</v>
      </c>
      <c r="D6" s="37">
        <v>82052</v>
      </c>
      <c r="E6" s="37">
        <v>82989</v>
      </c>
      <c r="F6" s="37">
        <v>321274</v>
      </c>
      <c r="G6" s="37">
        <v>280199</v>
      </c>
      <c r="H6" s="37">
        <v>9068</v>
      </c>
      <c r="I6" s="37">
        <v>66348</v>
      </c>
      <c r="J6" s="37">
        <v>226332</v>
      </c>
      <c r="K6" s="37">
        <v>264629</v>
      </c>
      <c r="L6" s="37">
        <v>64595</v>
      </c>
      <c r="M6" s="45">
        <v>74199</v>
      </c>
      <c r="N6" s="39">
        <f>B6/'SODB 2001'!B6*100</f>
        <v>100.57110422944334</v>
      </c>
      <c r="O6" s="10">
        <f aca="true" t="shared" si="0" ref="O6:O51">C6/B6*100</f>
        <v>52.63231280999143</v>
      </c>
      <c r="P6" s="10">
        <f aca="true" t="shared" si="1" ref="P6:P48">D6/E6*100</f>
        <v>98.87093470218944</v>
      </c>
      <c r="Q6" s="10">
        <f aca="true" t="shared" si="2" ref="Q6:Q51">E6/D6*100</f>
        <v>101.14195875786088</v>
      </c>
      <c r="R6" s="10">
        <f aca="true" t="shared" si="3" ref="R6:R51">F6/B6*100</f>
        <v>53.329150316382155</v>
      </c>
      <c r="S6" s="11">
        <f aca="true" t="shared" si="4" ref="S6:S51">B6/K6</f>
        <v>2.2765305389809884</v>
      </c>
      <c r="T6" s="10">
        <f aca="true" t="shared" si="5" ref="T6:T51">L6/K6*100</f>
        <v>24.40964520139516</v>
      </c>
      <c r="V6" s="3">
        <f>B6-'SODB 2001'!B6</f>
        <v>3421</v>
      </c>
      <c r="W6" s="3">
        <f>K6-'SODB 2001'!J6</f>
        <v>46019</v>
      </c>
      <c r="X6" s="3">
        <f>M6-'SODB 2001'!M6</f>
        <v>14351</v>
      </c>
    </row>
    <row r="7" spans="1:24" ht="15">
      <c r="A7" s="23" t="s">
        <v>57</v>
      </c>
      <c r="B7" s="44">
        <v>411228</v>
      </c>
      <c r="C7" s="37">
        <v>218972</v>
      </c>
      <c r="D7" s="37">
        <v>51893</v>
      </c>
      <c r="E7" s="37">
        <v>60274</v>
      </c>
      <c r="F7" s="37">
        <v>222437</v>
      </c>
      <c r="G7" s="37">
        <v>195336</v>
      </c>
      <c r="H7" s="37">
        <v>5389</v>
      </c>
      <c r="I7" s="37">
        <v>41880</v>
      </c>
      <c r="J7" s="37">
        <v>161765</v>
      </c>
      <c r="K7" s="37">
        <v>196910</v>
      </c>
      <c r="L7" s="37">
        <v>20693</v>
      </c>
      <c r="M7" s="45">
        <v>28595</v>
      </c>
      <c r="N7" s="39">
        <f>B7/'SODB 2001'!B7*100</f>
        <v>95.93068826515378</v>
      </c>
      <c r="O7" s="10">
        <f t="shared" si="0"/>
        <v>53.24831966694875</v>
      </c>
      <c r="P7" s="10">
        <f t="shared" si="1"/>
        <v>86.09516541128845</v>
      </c>
      <c r="Q7" s="10">
        <f t="shared" si="2"/>
        <v>116.15054053533231</v>
      </c>
      <c r="R7" s="10">
        <f t="shared" si="3"/>
        <v>54.09091793360374</v>
      </c>
      <c r="S7" s="11">
        <f t="shared" si="4"/>
        <v>2.0884058707023514</v>
      </c>
      <c r="T7" s="10">
        <f t="shared" si="5"/>
        <v>10.50886191661165</v>
      </c>
      <c r="V7" s="3">
        <f>B7-'SODB 2001'!B7</f>
        <v>-17444</v>
      </c>
      <c r="W7" s="3">
        <f>K7-'SODB 2001'!J7</f>
        <v>31323</v>
      </c>
      <c r="X7" s="3">
        <f>M7-'SODB 2001'!M7</f>
        <v>5037</v>
      </c>
    </row>
    <row r="8" spans="1:24" ht="15">
      <c r="A8" s="23" t="s">
        <v>10</v>
      </c>
      <c r="B8" s="44">
        <v>61046</v>
      </c>
      <c r="C8" s="37">
        <v>32735</v>
      </c>
      <c r="D8" s="37">
        <v>7908</v>
      </c>
      <c r="E8" s="37">
        <v>11115</v>
      </c>
      <c r="F8" s="37">
        <v>30871</v>
      </c>
      <c r="G8" s="37">
        <v>27116</v>
      </c>
      <c r="H8" s="37">
        <v>844</v>
      </c>
      <c r="I8" s="37">
        <v>5813</v>
      </c>
      <c r="J8" s="37">
        <v>22381</v>
      </c>
      <c r="K8" s="37">
        <v>29956</v>
      </c>
      <c r="L8" s="37">
        <v>5249</v>
      </c>
      <c r="M8" s="45">
        <v>6532</v>
      </c>
      <c r="N8" s="39">
        <f>B8/'SODB 2001'!B8*100</f>
        <v>99.39431437038002</v>
      </c>
      <c r="O8" s="10">
        <f t="shared" si="0"/>
        <v>53.62349703502277</v>
      </c>
      <c r="P8" s="10">
        <f t="shared" si="1"/>
        <v>71.14709851551957</v>
      </c>
      <c r="Q8" s="10">
        <f t="shared" si="2"/>
        <v>140.55386949924127</v>
      </c>
      <c r="R8" s="10">
        <f t="shared" si="3"/>
        <v>50.57006192051895</v>
      </c>
      <c r="S8" s="11">
        <f t="shared" si="4"/>
        <v>2.0378555214314327</v>
      </c>
      <c r="T8" s="10">
        <f t="shared" si="5"/>
        <v>17.522366137000937</v>
      </c>
      <c r="V8" s="3">
        <f>B8-'SODB 2001'!B8</f>
        <v>-372</v>
      </c>
      <c r="W8" s="3">
        <f>K8-'SODB 2001'!J8</f>
        <v>4151</v>
      </c>
      <c r="X8" s="3">
        <f>M8-'SODB 2001'!M8</f>
        <v>1128</v>
      </c>
    </row>
    <row r="9" spans="1:24" ht="15">
      <c r="A9" s="24" t="s">
        <v>11</v>
      </c>
      <c r="B9" s="46">
        <v>36314</v>
      </c>
      <c r="C9" s="12">
        <v>19761</v>
      </c>
      <c r="D9" s="12">
        <v>4809</v>
      </c>
      <c r="E9" s="12">
        <v>7061</v>
      </c>
      <c r="F9" s="12">
        <v>18067</v>
      </c>
      <c r="G9" s="12">
        <v>15862</v>
      </c>
      <c r="H9" s="12">
        <v>473</v>
      </c>
      <c r="I9" s="12">
        <v>3362</v>
      </c>
      <c r="J9" s="12">
        <v>13158</v>
      </c>
      <c r="K9" s="12">
        <v>18576</v>
      </c>
      <c r="L9" s="12">
        <v>2351</v>
      </c>
      <c r="M9" s="47">
        <v>3259</v>
      </c>
      <c r="N9" s="40">
        <f>B9/'SODB 2001'!B9*100</f>
        <v>97.04954834571596</v>
      </c>
      <c r="O9" s="13">
        <f t="shared" si="0"/>
        <v>54.41702924491931</v>
      </c>
      <c r="P9" s="13">
        <f t="shared" si="1"/>
        <v>68.1065004956805</v>
      </c>
      <c r="Q9" s="13">
        <f t="shared" si="2"/>
        <v>146.82886254938657</v>
      </c>
      <c r="R9" s="13">
        <f t="shared" si="3"/>
        <v>49.75216170072149</v>
      </c>
      <c r="S9" s="14">
        <f t="shared" si="4"/>
        <v>1.954888027562446</v>
      </c>
      <c r="T9" s="13">
        <f t="shared" si="5"/>
        <v>12.656115417743324</v>
      </c>
      <c r="V9" s="3">
        <f>B9-'SODB 2001'!B9</f>
        <v>-1104</v>
      </c>
      <c r="W9" s="3">
        <f>K9-'SODB 2001'!J9</f>
        <v>1901</v>
      </c>
      <c r="X9" s="3">
        <f>M9-'SODB 2001'!M9</f>
        <v>500</v>
      </c>
    </row>
    <row r="10" spans="1:24" ht="15">
      <c r="A10" s="25" t="s">
        <v>12</v>
      </c>
      <c r="B10" s="48">
        <v>23</v>
      </c>
      <c r="C10" s="15">
        <v>13</v>
      </c>
      <c r="D10" s="15">
        <v>3</v>
      </c>
      <c r="E10" s="15">
        <v>8</v>
      </c>
      <c r="F10" s="15">
        <v>7</v>
      </c>
      <c r="G10" s="15">
        <v>6</v>
      </c>
      <c r="H10" s="15">
        <v>1</v>
      </c>
      <c r="I10" s="15">
        <v>1</v>
      </c>
      <c r="J10" s="15">
        <v>5</v>
      </c>
      <c r="K10" s="15">
        <v>8</v>
      </c>
      <c r="L10" s="15">
        <v>8</v>
      </c>
      <c r="M10" s="49">
        <v>6</v>
      </c>
      <c r="N10" s="41">
        <f>B10/'SODB 2001'!B10*100</f>
        <v>63.888888888888886</v>
      </c>
      <c r="O10" s="16">
        <f t="shared" si="0"/>
        <v>56.52173913043478</v>
      </c>
      <c r="P10" s="16">
        <f t="shared" si="1"/>
        <v>37.5</v>
      </c>
      <c r="Q10" s="16">
        <f t="shared" si="2"/>
        <v>266.66666666666663</v>
      </c>
      <c r="R10" s="16">
        <f t="shared" si="3"/>
        <v>30.434782608695656</v>
      </c>
      <c r="S10" s="17">
        <f t="shared" si="4"/>
        <v>2.875</v>
      </c>
      <c r="T10" s="16">
        <f t="shared" si="5"/>
        <v>100</v>
      </c>
      <c r="V10" s="3">
        <f>B10-'SODB 2001'!B10</f>
        <v>-13</v>
      </c>
      <c r="W10" s="3">
        <f>K10-'SODB 2001'!J10</f>
        <v>-4</v>
      </c>
      <c r="X10" s="3">
        <f>M10-'SODB 2001'!M10</f>
        <v>-4</v>
      </c>
    </row>
    <row r="11" spans="1:24" ht="15">
      <c r="A11" s="25" t="s">
        <v>13</v>
      </c>
      <c r="B11" s="48">
        <v>6</v>
      </c>
      <c r="C11" s="15">
        <v>2</v>
      </c>
      <c r="D11" s="15">
        <v>0</v>
      </c>
      <c r="E11" s="15">
        <v>0</v>
      </c>
      <c r="F11" s="15">
        <v>3</v>
      </c>
      <c r="G11" s="15">
        <v>3</v>
      </c>
      <c r="H11" s="15">
        <v>0</v>
      </c>
      <c r="I11" s="15">
        <v>0</v>
      </c>
      <c r="J11" s="15">
        <v>3</v>
      </c>
      <c r="K11" s="15">
        <v>3</v>
      </c>
      <c r="L11" s="15">
        <v>3</v>
      </c>
      <c r="M11" s="49">
        <v>2</v>
      </c>
      <c r="N11" s="41">
        <f>B11/'SODB 2001'!B11*100</f>
        <v>17.142857142857142</v>
      </c>
      <c r="O11" s="16">
        <f t="shared" si="0"/>
        <v>33.33333333333333</v>
      </c>
      <c r="P11" s="16">
        <v>0</v>
      </c>
      <c r="Q11" s="16">
        <v>0</v>
      </c>
      <c r="R11" s="16">
        <f t="shared" si="3"/>
        <v>50</v>
      </c>
      <c r="S11" s="17">
        <f t="shared" si="4"/>
        <v>2</v>
      </c>
      <c r="T11" s="16">
        <f t="shared" si="5"/>
        <v>100</v>
      </c>
      <c r="V11" s="3">
        <f>B11-'SODB 2001'!B11</f>
        <v>-29</v>
      </c>
      <c r="W11" s="3">
        <f>K11-'SODB 2001'!J11</f>
        <v>-6</v>
      </c>
      <c r="X11" s="3">
        <f>M11-'SODB 2001'!M11</f>
        <v>-4</v>
      </c>
    </row>
    <row r="12" spans="1:24" ht="15">
      <c r="A12" s="25" t="s">
        <v>14</v>
      </c>
      <c r="B12" s="48">
        <v>579</v>
      </c>
      <c r="C12" s="15">
        <v>306</v>
      </c>
      <c r="D12" s="15">
        <v>128</v>
      </c>
      <c r="E12" s="15">
        <v>43</v>
      </c>
      <c r="F12" s="15">
        <v>301</v>
      </c>
      <c r="G12" s="15">
        <v>275</v>
      </c>
      <c r="H12" s="15">
        <v>8</v>
      </c>
      <c r="I12" s="15">
        <v>54</v>
      </c>
      <c r="J12" s="15">
        <v>215</v>
      </c>
      <c r="K12" s="15">
        <v>273</v>
      </c>
      <c r="L12" s="15">
        <v>114</v>
      </c>
      <c r="M12" s="49">
        <v>125</v>
      </c>
      <c r="N12" s="41">
        <f>B12/'SODB 2001'!B12*100</f>
        <v>596.9072164948453</v>
      </c>
      <c r="O12" s="16">
        <f t="shared" si="0"/>
        <v>52.84974093264248</v>
      </c>
      <c r="P12" s="16">
        <f t="shared" si="1"/>
        <v>297.6744186046512</v>
      </c>
      <c r="Q12" s="16">
        <f t="shared" si="2"/>
        <v>33.59375</v>
      </c>
      <c r="R12" s="16">
        <f t="shared" si="3"/>
        <v>51.98618307426598</v>
      </c>
      <c r="S12" s="17">
        <f t="shared" si="4"/>
        <v>2.120879120879121</v>
      </c>
      <c r="T12" s="16">
        <f t="shared" si="5"/>
        <v>41.75824175824176</v>
      </c>
      <c r="V12" s="3">
        <f>B12-'SODB 2001'!B12</f>
        <v>482</v>
      </c>
      <c r="W12" s="3">
        <f>K12-'SODB 2001'!J12</f>
        <v>237</v>
      </c>
      <c r="X12" s="3">
        <f>M12-'SODB 2001'!M12</f>
        <v>103</v>
      </c>
    </row>
    <row r="13" spans="1:24" ht="15">
      <c r="A13" s="25" t="s">
        <v>15</v>
      </c>
      <c r="B13" s="48">
        <v>55</v>
      </c>
      <c r="C13" s="15">
        <v>32</v>
      </c>
      <c r="D13" s="15">
        <v>6</v>
      </c>
      <c r="E13" s="15">
        <v>6</v>
      </c>
      <c r="F13" s="15">
        <v>32</v>
      </c>
      <c r="G13" s="15">
        <v>28</v>
      </c>
      <c r="H13" s="15">
        <v>0</v>
      </c>
      <c r="I13" s="15">
        <v>4</v>
      </c>
      <c r="J13" s="15">
        <v>28</v>
      </c>
      <c r="K13" s="15">
        <v>22</v>
      </c>
      <c r="L13" s="15">
        <v>21</v>
      </c>
      <c r="M13" s="49">
        <v>22</v>
      </c>
      <c r="N13" s="41">
        <f>B13/'SODB 2001'!B13*100</f>
        <v>73.33333333333333</v>
      </c>
      <c r="O13" s="16">
        <f t="shared" si="0"/>
        <v>58.18181818181818</v>
      </c>
      <c r="P13" s="16">
        <f t="shared" si="1"/>
        <v>100</v>
      </c>
      <c r="Q13" s="16">
        <f t="shared" si="2"/>
        <v>100</v>
      </c>
      <c r="R13" s="16">
        <f t="shared" si="3"/>
        <v>58.18181818181818</v>
      </c>
      <c r="S13" s="17">
        <f t="shared" si="4"/>
        <v>2.5</v>
      </c>
      <c r="T13" s="16">
        <f t="shared" si="5"/>
        <v>95.45454545454545</v>
      </c>
      <c r="V13" s="3">
        <f>B13-'SODB 2001'!B13</f>
        <v>-20</v>
      </c>
      <c r="W13" s="3">
        <f>K13-'SODB 2001'!J13</f>
        <v>-4</v>
      </c>
      <c r="X13" s="3">
        <f>M13-'SODB 2001'!M13</f>
        <v>-4</v>
      </c>
    </row>
    <row r="14" spans="1:24" ht="15">
      <c r="A14" s="25" t="s">
        <v>16</v>
      </c>
      <c r="B14" s="48">
        <v>387</v>
      </c>
      <c r="C14" s="15">
        <v>200</v>
      </c>
      <c r="D14" s="15">
        <v>91</v>
      </c>
      <c r="E14" s="15">
        <v>24</v>
      </c>
      <c r="F14" s="15">
        <v>192</v>
      </c>
      <c r="G14" s="15">
        <v>161</v>
      </c>
      <c r="H14" s="15">
        <v>3</v>
      </c>
      <c r="I14" s="15">
        <v>45</v>
      </c>
      <c r="J14" s="15">
        <v>135</v>
      </c>
      <c r="K14" s="15">
        <v>166</v>
      </c>
      <c r="L14" s="15">
        <v>22</v>
      </c>
      <c r="M14" s="49">
        <v>39</v>
      </c>
      <c r="N14" s="41">
        <f>B14/'SODB 2001'!B14*100</f>
        <v>789.795918367347</v>
      </c>
      <c r="O14" s="16">
        <f t="shared" si="0"/>
        <v>51.67958656330749</v>
      </c>
      <c r="P14" s="16">
        <f t="shared" si="1"/>
        <v>379.16666666666663</v>
      </c>
      <c r="Q14" s="16">
        <f t="shared" si="2"/>
        <v>26.373626373626376</v>
      </c>
      <c r="R14" s="16">
        <f t="shared" si="3"/>
        <v>49.6124031007752</v>
      </c>
      <c r="S14" s="17">
        <f t="shared" si="4"/>
        <v>2.3313253012048194</v>
      </c>
      <c r="T14" s="16">
        <f t="shared" si="5"/>
        <v>13.253012048192772</v>
      </c>
      <c r="V14" s="3">
        <f>B14-'SODB 2001'!B14</f>
        <v>338</v>
      </c>
      <c r="W14" s="3">
        <f>K14-'SODB 2001'!J14</f>
        <v>146</v>
      </c>
      <c r="X14" s="3">
        <f>M14-'SODB 2001'!M14</f>
        <v>23</v>
      </c>
    </row>
    <row r="15" spans="1:24" ht="15">
      <c r="A15" s="25" t="s">
        <v>17</v>
      </c>
      <c r="B15" s="48">
        <v>1236</v>
      </c>
      <c r="C15" s="15">
        <v>689</v>
      </c>
      <c r="D15" s="15">
        <v>169</v>
      </c>
      <c r="E15" s="15">
        <v>230</v>
      </c>
      <c r="F15" s="15">
        <v>621</v>
      </c>
      <c r="G15" s="15">
        <v>539</v>
      </c>
      <c r="H15" s="15">
        <v>17</v>
      </c>
      <c r="I15" s="15">
        <v>114</v>
      </c>
      <c r="J15" s="15">
        <v>457</v>
      </c>
      <c r="K15" s="15">
        <v>673</v>
      </c>
      <c r="L15" s="15">
        <v>543</v>
      </c>
      <c r="M15" s="49">
        <v>526</v>
      </c>
      <c r="N15" s="41">
        <f>B15/'SODB 2001'!B15*100</f>
        <v>93.35347432024169</v>
      </c>
      <c r="O15" s="16">
        <f t="shared" si="0"/>
        <v>55.74433656957929</v>
      </c>
      <c r="P15" s="16">
        <f t="shared" si="1"/>
        <v>73.47826086956522</v>
      </c>
      <c r="Q15" s="16">
        <f t="shared" si="2"/>
        <v>136.09467455621302</v>
      </c>
      <c r="R15" s="16">
        <f t="shared" si="3"/>
        <v>50.24271844660194</v>
      </c>
      <c r="S15" s="17">
        <f t="shared" si="4"/>
        <v>1.8365527488855868</v>
      </c>
      <c r="T15" s="16">
        <f t="shared" si="5"/>
        <v>80.68350668647845</v>
      </c>
      <c r="V15" s="3">
        <f>B15-'SODB 2001'!B15</f>
        <v>-88</v>
      </c>
      <c r="W15" s="3">
        <f>K15-'SODB 2001'!J15</f>
        <v>189</v>
      </c>
      <c r="X15" s="3">
        <f>M15-'SODB 2001'!M15</f>
        <v>127</v>
      </c>
    </row>
    <row r="16" spans="1:24" ht="15">
      <c r="A16" s="25" t="s">
        <v>18</v>
      </c>
      <c r="B16" s="48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49">
        <v>0</v>
      </c>
      <c r="N16" s="41">
        <v>0</v>
      </c>
      <c r="O16" s="16">
        <v>0</v>
      </c>
      <c r="P16" s="16">
        <v>0</v>
      </c>
      <c r="Q16" s="16">
        <v>0</v>
      </c>
      <c r="R16" s="16">
        <v>0</v>
      </c>
      <c r="S16" s="17">
        <v>0</v>
      </c>
      <c r="T16" s="16">
        <v>0</v>
      </c>
      <c r="V16" s="3">
        <f>B16-'SODB 2001'!B16</f>
        <v>0</v>
      </c>
      <c r="W16" s="3">
        <f>K16-'SODB 2001'!J16</f>
        <v>0</v>
      </c>
      <c r="X16" s="3">
        <f>M16-'SODB 2001'!M16</f>
        <v>0</v>
      </c>
    </row>
    <row r="17" spans="1:24" ht="15">
      <c r="A17" s="25" t="s">
        <v>19</v>
      </c>
      <c r="B17" s="48">
        <v>2036</v>
      </c>
      <c r="C17" s="15">
        <v>1043</v>
      </c>
      <c r="D17" s="15">
        <v>291</v>
      </c>
      <c r="E17" s="15">
        <v>347</v>
      </c>
      <c r="F17" s="15">
        <v>1061</v>
      </c>
      <c r="G17" s="15">
        <v>954</v>
      </c>
      <c r="H17" s="15">
        <v>18</v>
      </c>
      <c r="I17" s="15">
        <v>178</v>
      </c>
      <c r="J17" s="15">
        <v>817</v>
      </c>
      <c r="K17" s="15">
        <v>876</v>
      </c>
      <c r="L17" s="15">
        <v>157</v>
      </c>
      <c r="M17" s="49">
        <v>193</v>
      </c>
      <c r="N17" s="41">
        <f>B17/'SODB 2001'!B17*100</f>
        <v>118.30331202789075</v>
      </c>
      <c r="O17" s="16">
        <f t="shared" si="0"/>
        <v>51.22789783889981</v>
      </c>
      <c r="P17" s="16">
        <f t="shared" si="1"/>
        <v>83.86167146974063</v>
      </c>
      <c r="Q17" s="16">
        <f t="shared" si="2"/>
        <v>119.24398625429554</v>
      </c>
      <c r="R17" s="16">
        <f t="shared" si="3"/>
        <v>52.11198428290766</v>
      </c>
      <c r="S17" s="17">
        <f t="shared" si="4"/>
        <v>2.324200913242009</v>
      </c>
      <c r="T17" s="16">
        <f t="shared" si="5"/>
        <v>17.922374429223744</v>
      </c>
      <c r="V17" s="3">
        <f>B17-'SODB 2001'!B17</f>
        <v>315</v>
      </c>
      <c r="W17" s="3">
        <f>K17-'SODB 2001'!J17</f>
        <v>242</v>
      </c>
      <c r="X17" s="3">
        <f>M17-'SODB 2001'!M17</f>
        <v>52</v>
      </c>
    </row>
    <row r="18" spans="1:24" ht="15">
      <c r="A18" s="25" t="s">
        <v>20</v>
      </c>
      <c r="B18" s="48">
        <v>2802</v>
      </c>
      <c r="C18" s="15">
        <v>1477</v>
      </c>
      <c r="D18" s="15">
        <v>305</v>
      </c>
      <c r="E18" s="15">
        <v>689</v>
      </c>
      <c r="F18" s="15">
        <v>1323</v>
      </c>
      <c r="G18" s="15">
        <v>1193</v>
      </c>
      <c r="H18" s="15">
        <v>27</v>
      </c>
      <c r="I18" s="15">
        <v>222</v>
      </c>
      <c r="J18" s="15">
        <v>994</v>
      </c>
      <c r="K18" s="15">
        <v>1279</v>
      </c>
      <c r="L18" s="15">
        <v>270</v>
      </c>
      <c r="M18" s="49">
        <v>322</v>
      </c>
      <c r="N18" s="41">
        <f>B18/'SODB 2001'!B18*100</f>
        <v>93.4</v>
      </c>
      <c r="O18" s="16">
        <f t="shared" si="0"/>
        <v>52.71234832262669</v>
      </c>
      <c r="P18" s="16">
        <f t="shared" si="1"/>
        <v>44.26705370101596</v>
      </c>
      <c r="Q18" s="16">
        <f t="shared" si="2"/>
        <v>225.9016393442623</v>
      </c>
      <c r="R18" s="16">
        <f t="shared" si="3"/>
        <v>47.21627408993576</v>
      </c>
      <c r="S18" s="17">
        <f t="shared" si="4"/>
        <v>2.1907740422204847</v>
      </c>
      <c r="T18" s="16">
        <f t="shared" si="5"/>
        <v>21.11024237685692</v>
      </c>
      <c r="V18" s="3">
        <f>B18-'SODB 2001'!B18</f>
        <v>-198</v>
      </c>
      <c r="W18" s="3">
        <f>K18-'SODB 2001'!J18</f>
        <v>63</v>
      </c>
      <c r="X18" s="3">
        <f>M18-'SODB 2001'!M18</f>
        <v>40</v>
      </c>
    </row>
    <row r="19" spans="1:24" ht="15">
      <c r="A19" s="25" t="s">
        <v>21</v>
      </c>
      <c r="B19" s="48">
        <v>1308</v>
      </c>
      <c r="C19" s="15">
        <v>709</v>
      </c>
      <c r="D19" s="15">
        <v>187</v>
      </c>
      <c r="E19" s="15">
        <v>324</v>
      </c>
      <c r="F19" s="15">
        <v>579</v>
      </c>
      <c r="G19" s="15">
        <v>517</v>
      </c>
      <c r="H19" s="15">
        <v>15</v>
      </c>
      <c r="I19" s="15">
        <v>119</v>
      </c>
      <c r="J19" s="15">
        <v>411</v>
      </c>
      <c r="K19" s="15">
        <v>604</v>
      </c>
      <c r="L19" s="15">
        <v>84</v>
      </c>
      <c r="M19" s="49">
        <v>114</v>
      </c>
      <c r="N19" s="41">
        <f>B19/'SODB 2001'!B19*100</f>
        <v>105.91093117408907</v>
      </c>
      <c r="O19" s="16">
        <f t="shared" si="0"/>
        <v>54.20489296636085</v>
      </c>
      <c r="P19" s="16">
        <f t="shared" si="1"/>
        <v>57.71604938271605</v>
      </c>
      <c r="Q19" s="16">
        <f t="shared" si="2"/>
        <v>173.26203208556151</v>
      </c>
      <c r="R19" s="16">
        <f t="shared" si="3"/>
        <v>44.26605504587156</v>
      </c>
      <c r="S19" s="17">
        <f t="shared" si="4"/>
        <v>2.165562913907285</v>
      </c>
      <c r="T19" s="16">
        <f t="shared" si="5"/>
        <v>13.90728476821192</v>
      </c>
      <c r="V19" s="3">
        <f>B19-'SODB 2001'!B19</f>
        <v>73</v>
      </c>
      <c r="W19" s="3">
        <f>K19-'SODB 2001'!J19</f>
        <v>0</v>
      </c>
      <c r="X19" s="3">
        <f>M19-'SODB 2001'!M19</f>
        <v>0</v>
      </c>
    </row>
    <row r="20" spans="1:24" ht="15">
      <c r="A20" s="25" t="s">
        <v>22</v>
      </c>
      <c r="B20" s="48">
        <v>349</v>
      </c>
      <c r="C20" s="15">
        <v>195</v>
      </c>
      <c r="D20" s="15">
        <v>100</v>
      </c>
      <c r="E20" s="15">
        <v>39</v>
      </c>
      <c r="F20" s="15">
        <v>165</v>
      </c>
      <c r="G20" s="15">
        <v>145</v>
      </c>
      <c r="H20" s="15">
        <v>5</v>
      </c>
      <c r="I20" s="15">
        <v>34</v>
      </c>
      <c r="J20" s="15">
        <v>118</v>
      </c>
      <c r="K20" s="15">
        <v>191</v>
      </c>
      <c r="L20" s="15">
        <v>15</v>
      </c>
      <c r="M20" s="49">
        <v>24</v>
      </c>
      <c r="N20" s="41">
        <f>B20/'SODB 2001'!B20*100</f>
        <v>323.14814814814815</v>
      </c>
      <c r="O20" s="16">
        <f t="shared" si="0"/>
        <v>55.873925501432666</v>
      </c>
      <c r="P20" s="16">
        <f t="shared" si="1"/>
        <v>256.4102564102564</v>
      </c>
      <c r="Q20" s="16">
        <f t="shared" si="2"/>
        <v>39</v>
      </c>
      <c r="R20" s="16">
        <f t="shared" si="3"/>
        <v>47.277936962750715</v>
      </c>
      <c r="S20" s="17">
        <f t="shared" si="4"/>
        <v>1.8272251308900525</v>
      </c>
      <c r="T20" s="16">
        <f t="shared" si="5"/>
        <v>7.853403141361256</v>
      </c>
      <c r="V20" s="3">
        <f>B20-'SODB 2001'!B20</f>
        <v>241</v>
      </c>
      <c r="W20" s="3">
        <f>K20-'SODB 2001'!J20</f>
        <v>148</v>
      </c>
      <c r="X20" s="3">
        <f>M20-'SODB 2001'!M20</f>
        <v>6</v>
      </c>
    </row>
    <row r="21" spans="1:24" ht="15">
      <c r="A21" s="25" t="s">
        <v>23</v>
      </c>
      <c r="B21" s="48">
        <v>216</v>
      </c>
      <c r="C21" s="15">
        <v>119</v>
      </c>
      <c r="D21" s="15">
        <v>21</v>
      </c>
      <c r="E21" s="15">
        <v>67</v>
      </c>
      <c r="F21" s="15">
        <v>93</v>
      </c>
      <c r="G21" s="15">
        <v>73</v>
      </c>
      <c r="H21" s="15">
        <v>2</v>
      </c>
      <c r="I21" s="15">
        <v>11</v>
      </c>
      <c r="J21" s="15">
        <v>77</v>
      </c>
      <c r="K21" s="15">
        <v>84</v>
      </c>
      <c r="L21" s="15">
        <v>58</v>
      </c>
      <c r="M21" s="49">
        <v>52</v>
      </c>
      <c r="N21" s="41">
        <f>B21/'SODB 2001'!B21*100</f>
        <v>90.3765690376569</v>
      </c>
      <c r="O21" s="16">
        <f t="shared" si="0"/>
        <v>55.092592592592595</v>
      </c>
      <c r="P21" s="16">
        <f t="shared" si="1"/>
        <v>31.343283582089555</v>
      </c>
      <c r="Q21" s="16">
        <f t="shared" si="2"/>
        <v>319.0476190476191</v>
      </c>
      <c r="R21" s="16">
        <f t="shared" si="3"/>
        <v>43.05555555555556</v>
      </c>
      <c r="S21" s="17">
        <f t="shared" si="4"/>
        <v>2.5714285714285716</v>
      </c>
      <c r="T21" s="16">
        <f t="shared" si="5"/>
        <v>69.04761904761905</v>
      </c>
      <c r="V21" s="3">
        <f>B21-'SODB 2001'!B21</f>
        <v>-23</v>
      </c>
      <c r="W21" s="3">
        <f>K21-'SODB 2001'!J21</f>
        <v>-6</v>
      </c>
      <c r="X21" s="3">
        <f>M21-'SODB 2001'!M21</f>
        <v>-7</v>
      </c>
    </row>
    <row r="22" spans="1:24" ht="15">
      <c r="A22" s="25" t="s">
        <v>24</v>
      </c>
      <c r="B22" s="48">
        <v>568</v>
      </c>
      <c r="C22" s="15">
        <v>301</v>
      </c>
      <c r="D22" s="15">
        <v>71</v>
      </c>
      <c r="E22" s="15">
        <v>116</v>
      </c>
      <c r="F22" s="15">
        <v>268</v>
      </c>
      <c r="G22" s="15">
        <v>238</v>
      </c>
      <c r="H22" s="15">
        <v>6</v>
      </c>
      <c r="I22" s="15">
        <v>40</v>
      </c>
      <c r="J22" s="15">
        <v>215</v>
      </c>
      <c r="K22" s="15">
        <v>218</v>
      </c>
      <c r="L22" s="15">
        <v>195</v>
      </c>
      <c r="M22" s="49">
        <v>179</v>
      </c>
      <c r="N22" s="41">
        <f>B22/'SODB 2001'!B22*100</f>
        <v>113.6</v>
      </c>
      <c r="O22" s="16">
        <f t="shared" si="0"/>
        <v>52.99295774647887</v>
      </c>
      <c r="P22" s="16">
        <f t="shared" si="1"/>
        <v>61.206896551724135</v>
      </c>
      <c r="Q22" s="16">
        <f t="shared" si="2"/>
        <v>163.38028169014086</v>
      </c>
      <c r="R22" s="16">
        <f t="shared" si="3"/>
        <v>47.183098591549296</v>
      </c>
      <c r="S22" s="17">
        <f t="shared" si="4"/>
        <v>2.6055045871559632</v>
      </c>
      <c r="T22" s="16">
        <f t="shared" si="5"/>
        <v>89.44954128440367</v>
      </c>
      <c r="V22" s="3">
        <f>B22-'SODB 2001'!B22</f>
        <v>68</v>
      </c>
      <c r="W22" s="3">
        <f>K22-'SODB 2001'!J22</f>
        <v>38</v>
      </c>
      <c r="X22" s="3">
        <f>M22-'SODB 2001'!M22</f>
        <v>30</v>
      </c>
    </row>
    <row r="23" spans="1:24" ht="15">
      <c r="A23" s="25" t="s">
        <v>25</v>
      </c>
      <c r="B23" s="48">
        <v>155</v>
      </c>
      <c r="C23" s="15">
        <v>83</v>
      </c>
      <c r="D23" s="15">
        <v>18</v>
      </c>
      <c r="E23" s="15">
        <v>28</v>
      </c>
      <c r="F23" s="15">
        <v>84</v>
      </c>
      <c r="G23" s="15">
        <v>73</v>
      </c>
      <c r="H23" s="15">
        <v>3</v>
      </c>
      <c r="I23" s="15">
        <v>20</v>
      </c>
      <c r="J23" s="15">
        <v>52</v>
      </c>
      <c r="K23" s="15">
        <v>84</v>
      </c>
      <c r="L23" s="15">
        <v>20</v>
      </c>
      <c r="M23" s="49">
        <v>32</v>
      </c>
      <c r="N23" s="41">
        <f>B23/'SODB 2001'!B23*100</f>
        <v>430.55555555555554</v>
      </c>
      <c r="O23" s="16">
        <f t="shared" si="0"/>
        <v>53.5483870967742</v>
      </c>
      <c r="P23" s="16">
        <f t="shared" si="1"/>
        <v>64.28571428571429</v>
      </c>
      <c r="Q23" s="16">
        <f t="shared" si="2"/>
        <v>155.55555555555557</v>
      </c>
      <c r="R23" s="16">
        <f t="shared" si="3"/>
        <v>54.19354838709678</v>
      </c>
      <c r="S23" s="17">
        <f t="shared" si="4"/>
        <v>1.8452380952380953</v>
      </c>
      <c r="T23" s="16">
        <f t="shared" si="5"/>
        <v>23.809523809523807</v>
      </c>
      <c r="V23" s="3">
        <f>B23-'SODB 2001'!B23</f>
        <v>119</v>
      </c>
      <c r="W23" s="3">
        <f>K23-'SODB 2001'!J23</f>
        <v>70</v>
      </c>
      <c r="X23" s="3">
        <f>M23-'SODB 2001'!M23</f>
        <v>19</v>
      </c>
    </row>
    <row r="24" spans="1:24" ht="15">
      <c r="A24" s="25" t="s">
        <v>26</v>
      </c>
      <c r="B24" s="48">
        <v>1970</v>
      </c>
      <c r="C24" s="15">
        <v>1054</v>
      </c>
      <c r="D24" s="15">
        <v>276</v>
      </c>
      <c r="E24" s="15">
        <v>614</v>
      </c>
      <c r="F24" s="15">
        <v>841</v>
      </c>
      <c r="G24" s="15">
        <v>734</v>
      </c>
      <c r="H24" s="15">
        <v>23</v>
      </c>
      <c r="I24" s="15">
        <v>163</v>
      </c>
      <c r="J24" s="15">
        <v>605</v>
      </c>
      <c r="K24" s="15">
        <v>1061</v>
      </c>
      <c r="L24" s="15">
        <v>22</v>
      </c>
      <c r="M24" s="49">
        <v>63</v>
      </c>
      <c r="N24" s="41">
        <f>B24/'SODB 2001'!B24*100</f>
        <v>97.62140733399404</v>
      </c>
      <c r="O24" s="16">
        <f t="shared" si="0"/>
        <v>53.502538071065985</v>
      </c>
      <c r="P24" s="16">
        <f t="shared" si="1"/>
        <v>44.951140065146575</v>
      </c>
      <c r="Q24" s="16">
        <f t="shared" si="2"/>
        <v>222.46376811594203</v>
      </c>
      <c r="R24" s="16">
        <f t="shared" si="3"/>
        <v>42.690355329949234</v>
      </c>
      <c r="S24" s="17">
        <f t="shared" si="4"/>
        <v>1.8567389255419415</v>
      </c>
      <c r="T24" s="16">
        <f t="shared" si="5"/>
        <v>2.0735155513666355</v>
      </c>
      <c r="V24" s="3">
        <f>B24-'SODB 2001'!B24</f>
        <v>-48</v>
      </c>
      <c r="W24" s="3">
        <f>K24-'SODB 2001'!J24</f>
        <v>23</v>
      </c>
      <c r="X24" s="3">
        <f>M24-'SODB 2001'!M24</f>
        <v>1</v>
      </c>
    </row>
    <row r="25" spans="1:24" ht="15">
      <c r="A25" s="25" t="s">
        <v>27</v>
      </c>
      <c r="B25" s="48">
        <v>120</v>
      </c>
      <c r="C25" s="15">
        <v>58</v>
      </c>
      <c r="D25" s="15">
        <v>14</v>
      </c>
      <c r="E25" s="15">
        <v>26</v>
      </c>
      <c r="F25" s="15">
        <v>62</v>
      </c>
      <c r="G25" s="15">
        <v>53</v>
      </c>
      <c r="H25" s="15">
        <v>0</v>
      </c>
      <c r="I25" s="15">
        <v>9</v>
      </c>
      <c r="J25" s="15">
        <v>49</v>
      </c>
      <c r="K25" s="15">
        <v>53</v>
      </c>
      <c r="L25" s="15">
        <v>34</v>
      </c>
      <c r="M25" s="49">
        <v>30</v>
      </c>
      <c r="N25" s="41">
        <f>B25/'SODB 2001'!B25*100</f>
        <v>113.20754716981132</v>
      </c>
      <c r="O25" s="16">
        <f t="shared" si="0"/>
        <v>48.333333333333336</v>
      </c>
      <c r="P25" s="16">
        <f t="shared" si="1"/>
        <v>53.84615384615385</v>
      </c>
      <c r="Q25" s="16">
        <f t="shared" si="2"/>
        <v>185.71428571428572</v>
      </c>
      <c r="R25" s="16">
        <f t="shared" si="3"/>
        <v>51.66666666666667</v>
      </c>
      <c r="S25" s="17">
        <f t="shared" si="4"/>
        <v>2.2641509433962264</v>
      </c>
      <c r="T25" s="16">
        <f t="shared" si="5"/>
        <v>64.15094339622641</v>
      </c>
      <c r="V25" s="3">
        <f>B25-'SODB 2001'!B25</f>
        <v>14</v>
      </c>
      <c r="W25" s="3">
        <f>K25-'SODB 2001'!J25</f>
        <v>17</v>
      </c>
      <c r="X25" s="3">
        <f>M25-'SODB 2001'!M25</f>
        <v>3</v>
      </c>
    </row>
    <row r="26" spans="1:24" ht="15">
      <c r="A26" s="25" t="s">
        <v>28</v>
      </c>
      <c r="B26" s="48">
        <v>887</v>
      </c>
      <c r="C26" s="15">
        <v>514</v>
      </c>
      <c r="D26" s="15">
        <v>58</v>
      </c>
      <c r="E26" s="15">
        <v>174</v>
      </c>
      <c r="F26" s="15">
        <v>494</v>
      </c>
      <c r="G26" s="15">
        <v>424</v>
      </c>
      <c r="H26" s="15">
        <v>13</v>
      </c>
      <c r="I26" s="15">
        <v>90</v>
      </c>
      <c r="J26" s="15">
        <v>351</v>
      </c>
      <c r="K26" s="15">
        <v>535</v>
      </c>
      <c r="L26" s="15">
        <v>2</v>
      </c>
      <c r="M26" s="49">
        <v>29</v>
      </c>
      <c r="N26" s="41">
        <f>B26/'SODB 2001'!B26*100</f>
        <v>74.22594142259415</v>
      </c>
      <c r="O26" s="16">
        <f t="shared" si="0"/>
        <v>57.94813979706878</v>
      </c>
      <c r="P26" s="16">
        <f t="shared" si="1"/>
        <v>33.33333333333333</v>
      </c>
      <c r="Q26" s="16">
        <f t="shared" si="2"/>
        <v>300</v>
      </c>
      <c r="R26" s="16">
        <f t="shared" si="3"/>
        <v>55.69334836527621</v>
      </c>
      <c r="S26" s="17">
        <f t="shared" si="4"/>
        <v>1.6579439252336448</v>
      </c>
      <c r="T26" s="16">
        <f t="shared" si="5"/>
        <v>0.3738317757009346</v>
      </c>
      <c r="V26" s="3">
        <f>B26-'SODB 2001'!B26</f>
        <v>-308</v>
      </c>
      <c r="W26" s="3">
        <f>K26-'SODB 2001'!J26</f>
        <v>-132</v>
      </c>
      <c r="X26" s="3">
        <f>M26-'SODB 2001'!M26</f>
        <v>0</v>
      </c>
    </row>
    <row r="27" spans="1:24" ht="15">
      <c r="A27" s="25" t="s">
        <v>29</v>
      </c>
      <c r="B27" s="48">
        <v>1144</v>
      </c>
      <c r="C27" s="15">
        <v>633</v>
      </c>
      <c r="D27" s="15">
        <v>144</v>
      </c>
      <c r="E27" s="15">
        <v>190</v>
      </c>
      <c r="F27" s="15">
        <v>613</v>
      </c>
      <c r="G27" s="15">
        <v>520</v>
      </c>
      <c r="H27" s="15">
        <v>25</v>
      </c>
      <c r="I27" s="15">
        <v>124</v>
      </c>
      <c r="J27" s="15">
        <v>428</v>
      </c>
      <c r="K27" s="15">
        <v>577</v>
      </c>
      <c r="L27" s="15">
        <v>1</v>
      </c>
      <c r="M27" s="49">
        <v>47</v>
      </c>
      <c r="N27" s="41">
        <f>B27/'SODB 2001'!B27*100</f>
        <v>80.39353478566409</v>
      </c>
      <c r="O27" s="16">
        <f t="shared" si="0"/>
        <v>55.33216783216783</v>
      </c>
      <c r="P27" s="16">
        <f t="shared" si="1"/>
        <v>75.78947368421053</v>
      </c>
      <c r="Q27" s="16">
        <f t="shared" si="2"/>
        <v>131.94444444444443</v>
      </c>
      <c r="R27" s="16">
        <f t="shared" si="3"/>
        <v>53.58391608391608</v>
      </c>
      <c r="S27" s="17">
        <f t="shared" si="4"/>
        <v>1.9826689774696706</v>
      </c>
      <c r="T27" s="16">
        <f t="shared" si="5"/>
        <v>0.17331022530329288</v>
      </c>
      <c r="V27" s="3">
        <f>B27-'SODB 2001'!B27</f>
        <v>-279</v>
      </c>
      <c r="W27" s="3">
        <f>K27-'SODB 2001'!J27</f>
        <v>-48</v>
      </c>
      <c r="X27" s="3">
        <f>M27-'SODB 2001'!M27</f>
        <v>1</v>
      </c>
    </row>
    <row r="28" spans="1:24" ht="15">
      <c r="A28" s="25" t="s">
        <v>30</v>
      </c>
      <c r="B28" s="48">
        <v>3071</v>
      </c>
      <c r="C28" s="15">
        <v>1612</v>
      </c>
      <c r="D28" s="15">
        <v>482</v>
      </c>
      <c r="E28" s="15">
        <v>553</v>
      </c>
      <c r="F28" s="15">
        <v>1522</v>
      </c>
      <c r="G28" s="15">
        <v>1368</v>
      </c>
      <c r="H28" s="15">
        <v>38</v>
      </c>
      <c r="I28" s="15">
        <v>274</v>
      </c>
      <c r="J28" s="15">
        <v>1093</v>
      </c>
      <c r="K28" s="15">
        <v>1625</v>
      </c>
      <c r="L28" s="15">
        <v>2</v>
      </c>
      <c r="M28" s="49">
        <v>108</v>
      </c>
      <c r="N28" s="41">
        <f>B28/'SODB 2001'!B28*100</f>
        <v>97.18354430379746</v>
      </c>
      <c r="O28" s="16">
        <f t="shared" si="0"/>
        <v>52.491045262129596</v>
      </c>
      <c r="P28" s="16">
        <f t="shared" si="1"/>
        <v>87.16094032549728</v>
      </c>
      <c r="Q28" s="16">
        <f t="shared" si="2"/>
        <v>114.73029045643153</v>
      </c>
      <c r="R28" s="16">
        <f t="shared" si="3"/>
        <v>49.56040377727125</v>
      </c>
      <c r="S28" s="17">
        <f t="shared" si="4"/>
        <v>1.889846153846154</v>
      </c>
      <c r="T28" s="16">
        <f t="shared" si="5"/>
        <v>0.12307692307692308</v>
      </c>
      <c r="V28" s="3">
        <f>B28-'SODB 2001'!B28</f>
        <v>-89</v>
      </c>
      <c r="W28" s="3">
        <f>K28-'SODB 2001'!J28</f>
        <v>24</v>
      </c>
      <c r="X28" s="3">
        <f>M28-'SODB 2001'!M28</f>
        <v>-2</v>
      </c>
    </row>
    <row r="29" spans="1:24" ht="15">
      <c r="A29" s="25" t="s">
        <v>31</v>
      </c>
      <c r="B29" s="48">
        <v>1534</v>
      </c>
      <c r="C29" s="15">
        <v>847</v>
      </c>
      <c r="D29" s="15">
        <v>194</v>
      </c>
      <c r="E29" s="15">
        <v>177</v>
      </c>
      <c r="F29" s="15">
        <v>850</v>
      </c>
      <c r="G29" s="15">
        <v>727</v>
      </c>
      <c r="H29" s="15">
        <v>36</v>
      </c>
      <c r="I29" s="15">
        <v>191</v>
      </c>
      <c r="J29" s="15">
        <v>569</v>
      </c>
      <c r="K29" s="15">
        <v>893</v>
      </c>
      <c r="L29" s="15">
        <v>0</v>
      </c>
      <c r="M29" s="49">
        <v>36</v>
      </c>
      <c r="N29" s="41">
        <f>B29/'SODB 2001'!B29*100</f>
        <v>325.6900212314225</v>
      </c>
      <c r="O29" s="16">
        <f t="shared" si="0"/>
        <v>55.21512385919165</v>
      </c>
      <c r="P29" s="16">
        <f t="shared" si="1"/>
        <v>109.6045197740113</v>
      </c>
      <c r="Q29" s="16">
        <f t="shared" si="2"/>
        <v>91.23711340206185</v>
      </c>
      <c r="R29" s="16">
        <f t="shared" si="3"/>
        <v>55.41069100391134</v>
      </c>
      <c r="S29" s="17">
        <f t="shared" si="4"/>
        <v>1.717805151175812</v>
      </c>
      <c r="T29" s="16">
        <f t="shared" si="5"/>
        <v>0</v>
      </c>
      <c r="V29" s="3">
        <f>B29-'SODB 2001'!B29</f>
        <v>1063</v>
      </c>
      <c r="W29" s="3">
        <f>K29-'SODB 2001'!J29</f>
        <v>633</v>
      </c>
      <c r="X29" s="3">
        <f>M29-'SODB 2001'!M29</f>
        <v>10</v>
      </c>
    </row>
    <row r="30" spans="1:24" ht="15">
      <c r="A30" s="25" t="s">
        <v>32</v>
      </c>
      <c r="B30" s="48">
        <v>7</v>
      </c>
      <c r="C30" s="15">
        <v>2</v>
      </c>
      <c r="D30" s="15">
        <v>0</v>
      </c>
      <c r="E30" s="15">
        <v>1</v>
      </c>
      <c r="F30" s="15">
        <v>6</v>
      </c>
      <c r="G30" s="15">
        <v>6</v>
      </c>
      <c r="H30" s="15">
        <v>0</v>
      </c>
      <c r="I30" s="15">
        <v>2</v>
      </c>
      <c r="J30" s="15">
        <v>3</v>
      </c>
      <c r="K30" s="15">
        <v>3</v>
      </c>
      <c r="L30" s="15">
        <v>3</v>
      </c>
      <c r="M30" s="49">
        <v>1</v>
      </c>
      <c r="N30" s="41">
        <f>B30/'SODB 2001'!B30*100</f>
        <v>58.333333333333336</v>
      </c>
      <c r="O30" s="16">
        <f t="shared" si="0"/>
        <v>28.57142857142857</v>
      </c>
      <c r="P30" s="16">
        <f t="shared" si="1"/>
        <v>0</v>
      </c>
      <c r="Q30" s="16">
        <v>0</v>
      </c>
      <c r="R30" s="16">
        <f t="shared" si="3"/>
        <v>85.71428571428571</v>
      </c>
      <c r="S30" s="17">
        <f t="shared" si="4"/>
        <v>2.3333333333333335</v>
      </c>
      <c r="T30" s="16">
        <f t="shared" si="5"/>
        <v>100</v>
      </c>
      <c r="V30" s="3">
        <f>B30-'SODB 2001'!B30</f>
        <v>-5</v>
      </c>
      <c r="W30" s="3">
        <f>K30-'SODB 2001'!J30</f>
        <v>0</v>
      </c>
      <c r="X30" s="3">
        <f>M30-'SODB 2001'!M30</f>
        <v>0</v>
      </c>
    </row>
    <row r="31" spans="1:24" ht="15">
      <c r="A31" s="25" t="s">
        <v>33</v>
      </c>
      <c r="B31" s="48">
        <v>40</v>
      </c>
      <c r="C31" s="15">
        <v>25</v>
      </c>
      <c r="D31" s="15">
        <v>8</v>
      </c>
      <c r="E31" s="15">
        <v>5</v>
      </c>
      <c r="F31" s="15">
        <v>18</v>
      </c>
      <c r="G31" s="15">
        <v>15</v>
      </c>
      <c r="H31" s="15">
        <v>0</v>
      </c>
      <c r="I31" s="15">
        <v>4</v>
      </c>
      <c r="J31" s="15">
        <v>12</v>
      </c>
      <c r="K31" s="15">
        <v>16</v>
      </c>
      <c r="L31" s="15">
        <v>4</v>
      </c>
      <c r="M31" s="49">
        <v>6</v>
      </c>
      <c r="N31" s="41">
        <f>B31/'SODB 2001'!B31*100</f>
        <v>80</v>
      </c>
      <c r="O31" s="16">
        <f t="shared" si="0"/>
        <v>62.5</v>
      </c>
      <c r="P31" s="16">
        <f t="shared" si="1"/>
        <v>160</v>
      </c>
      <c r="Q31" s="16">
        <f t="shared" si="2"/>
        <v>62.5</v>
      </c>
      <c r="R31" s="16">
        <f t="shared" si="3"/>
        <v>45</v>
      </c>
      <c r="S31" s="17">
        <f t="shared" si="4"/>
        <v>2.5</v>
      </c>
      <c r="T31" s="16">
        <f t="shared" si="5"/>
        <v>25</v>
      </c>
      <c r="V31" s="3">
        <f>B31-'SODB 2001'!B31</f>
        <v>-10</v>
      </c>
      <c r="W31" s="3">
        <f>K31-'SODB 2001'!J31</f>
        <v>-4</v>
      </c>
      <c r="X31" s="3">
        <f>M31-'SODB 2001'!M31</f>
        <v>1</v>
      </c>
    </row>
    <row r="32" spans="1:24" ht="15">
      <c r="A32" s="25" t="s">
        <v>34</v>
      </c>
      <c r="B32" s="48">
        <v>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49">
        <v>0</v>
      </c>
      <c r="N32" s="41">
        <f>B32/'SODB 2001'!B32*100</f>
        <v>0</v>
      </c>
      <c r="O32" s="16">
        <v>0</v>
      </c>
      <c r="P32" s="16">
        <v>0</v>
      </c>
      <c r="Q32" s="16">
        <v>0</v>
      </c>
      <c r="R32" s="16">
        <v>0</v>
      </c>
      <c r="S32" s="17">
        <v>0</v>
      </c>
      <c r="T32" s="16">
        <v>0</v>
      </c>
      <c r="V32" s="3">
        <f>B32-'SODB 2001'!B32</f>
        <v>-27</v>
      </c>
      <c r="W32" s="3">
        <f>K32-'SODB 2001'!J32</f>
        <v>-10</v>
      </c>
      <c r="X32" s="3">
        <f>M32-'SODB 2001'!M32</f>
        <v>-2</v>
      </c>
    </row>
    <row r="33" spans="1:24" ht="15">
      <c r="A33" s="25" t="s">
        <v>35</v>
      </c>
      <c r="B33" s="48">
        <v>3723</v>
      </c>
      <c r="C33" s="15">
        <v>1998</v>
      </c>
      <c r="D33" s="15">
        <v>459</v>
      </c>
      <c r="E33" s="15">
        <v>751</v>
      </c>
      <c r="F33" s="15">
        <v>1888</v>
      </c>
      <c r="G33" s="15">
        <v>1677</v>
      </c>
      <c r="H33" s="15">
        <v>46</v>
      </c>
      <c r="I33" s="15">
        <v>343</v>
      </c>
      <c r="J33" s="15">
        <v>1411</v>
      </c>
      <c r="K33" s="15">
        <v>2018</v>
      </c>
      <c r="L33" s="15">
        <v>38</v>
      </c>
      <c r="M33" s="49">
        <v>148</v>
      </c>
      <c r="N33" s="41">
        <f>B33/'SODB 2001'!B33*100</f>
        <v>86.4406779661017</v>
      </c>
      <c r="O33" s="16">
        <f t="shared" si="0"/>
        <v>53.66639806607575</v>
      </c>
      <c r="P33" s="16">
        <f t="shared" si="1"/>
        <v>61.118508655126504</v>
      </c>
      <c r="Q33" s="16">
        <f t="shared" si="2"/>
        <v>163.6165577342048</v>
      </c>
      <c r="R33" s="16">
        <f t="shared" si="3"/>
        <v>50.711791565941446</v>
      </c>
      <c r="S33" s="17">
        <f t="shared" si="4"/>
        <v>1.8448959365708621</v>
      </c>
      <c r="T33" s="16">
        <f t="shared" si="5"/>
        <v>1.8830525272547076</v>
      </c>
      <c r="V33" s="3">
        <f>B33-'SODB 2001'!B33</f>
        <v>-584</v>
      </c>
      <c r="W33" s="3">
        <f>K33-'SODB 2001'!J33</f>
        <v>22</v>
      </c>
      <c r="X33" s="3">
        <f>M33-'SODB 2001'!M33</f>
        <v>-9</v>
      </c>
    </row>
    <row r="34" spans="1:24" ht="15">
      <c r="A34" s="25" t="s">
        <v>36</v>
      </c>
      <c r="B34" s="48">
        <v>1102</v>
      </c>
      <c r="C34" s="15">
        <v>638</v>
      </c>
      <c r="D34" s="15">
        <v>146</v>
      </c>
      <c r="E34" s="15">
        <v>240</v>
      </c>
      <c r="F34" s="15">
        <v>513</v>
      </c>
      <c r="G34" s="15">
        <v>460</v>
      </c>
      <c r="H34" s="15">
        <v>11</v>
      </c>
      <c r="I34" s="15">
        <v>86</v>
      </c>
      <c r="J34" s="15">
        <v>390</v>
      </c>
      <c r="K34" s="15">
        <v>470</v>
      </c>
      <c r="L34" s="15">
        <v>317</v>
      </c>
      <c r="M34" s="49">
        <v>326</v>
      </c>
      <c r="N34" s="41">
        <f>B34/'SODB 2001'!B34*100</f>
        <v>105.55555555555556</v>
      </c>
      <c r="O34" s="16">
        <f t="shared" si="0"/>
        <v>57.89473684210527</v>
      </c>
      <c r="P34" s="16">
        <f t="shared" si="1"/>
        <v>60.83333333333333</v>
      </c>
      <c r="Q34" s="16">
        <f t="shared" si="2"/>
        <v>164.3835616438356</v>
      </c>
      <c r="R34" s="16">
        <f t="shared" si="3"/>
        <v>46.55172413793103</v>
      </c>
      <c r="S34" s="17">
        <f t="shared" si="4"/>
        <v>2.34468085106383</v>
      </c>
      <c r="T34" s="16">
        <f t="shared" si="5"/>
        <v>67.4468085106383</v>
      </c>
      <c r="V34" s="3">
        <f>B34-'SODB 2001'!B34</f>
        <v>58</v>
      </c>
      <c r="W34" s="3">
        <f>K34-'SODB 2001'!J34</f>
        <v>50</v>
      </c>
      <c r="X34" s="3">
        <f>M34-'SODB 2001'!M34</f>
        <v>33</v>
      </c>
    </row>
    <row r="35" spans="1:24" ht="15">
      <c r="A35" s="25" t="s">
        <v>37</v>
      </c>
      <c r="B35" s="48">
        <v>1599</v>
      </c>
      <c r="C35" s="15">
        <v>902</v>
      </c>
      <c r="D35" s="15">
        <v>217</v>
      </c>
      <c r="E35" s="15">
        <v>296</v>
      </c>
      <c r="F35" s="15">
        <v>774</v>
      </c>
      <c r="G35" s="15">
        <v>665</v>
      </c>
      <c r="H35" s="15">
        <v>25</v>
      </c>
      <c r="I35" s="15">
        <v>123</v>
      </c>
      <c r="J35" s="15">
        <v>565</v>
      </c>
      <c r="K35" s="15">
        <v>793</v>
      </c>
      <c r="L35" s="15">
        <v>188</v>
      </c>
      <c r="M35" s="49">
        <v>241</v>
      </c>
      <c r="N35" s="41">
        <f>B35/'SODB 2001'!B35*100</f>
        <v>94.61538461538461</v>
      </c>
      <c r="O35" s="16">
        <f t="shared" si="0"/>
        <v>56.41025641025641</v>
      </c>
      <c r="P35" s="16">
        <f t="shared" si="1"/>
        <v>73.3108108108108</v>
      </c>
      <c r="Q35" s="16">
        <f t="shared" si="2"/>
        <v>136.40552995391707</v>
      </c>
      <c r="R35" s="16">
        <f t="shared" si="3"/>
        <v>48.405253283302066</v>
      </c>
      <c r="S35" s="17">
        <f t="shared" si="4"/>
        <v>2.0163934426229506</v>
      </c>
      <c r="T35" s="16">
        <f t="shared" si="5"/>
        <v>23.707440100882724</v>
      </c>
      <c r="V35" s="3">
        <f>B35-'SODB 2001'!B35</f>
        <v>-91</v>
      </c>
      <c r="W35" s="3">
        <f>K35-'SODB 2001'!J35</f>
        <v>58</v>
      </c>
      <c r="X35" s="3">
        <f>M35-'SODB 2001'!M35</f>
        <v>43</v>
      </c>
    </row>
    <row r="36" spans="1:24" ht="15">
      <c r="A36" s="25" t="s">
        <v>38</v>
      </c>
      <c r="B36" s="48">
        <v>1558</v>
      </c>
      <c r="C36" s="15">
        <v>871</v>
      </c>
      <c r="D36" s="15">
        <v>198</v>
      </c>
      <c r="E36" s="15">
        <v>316</v>
      </c>
      <c r="F36" s="15">
        <v>760</v>
      </c>
      <c r="G36" s="15">
        <v>663</v>
      </c>
      <c r="H36" s="15">
        <v>13</v>
      </c>
      <c r="I36" s="15">
        <v>132</v>
      </c>
      <c r="J36" s="15">
        <v>571</v>
      </c>
      <c r="K36" s="15">
        <v>938</v>
      </c>
      <c r="L36" s="15">
        <v>0</v>
      </c>
      <c r="M36" s="49">
        <v>28</v>
      </c>
      <c r="N36" s="41">
        <f>B36/'SODB 2001'!B36*100</f>
        <v>81.3152400835073</v>
      </c>
      <c r="O36" s="16">
        <f t="shared" si="0"/>
        <v>55.905006418485236</v>
      </c>
      <c r="P36" s="16">
        <f t="shared" si="1"/>
        <v>62.65822784810127</v>
      </c>
      <c r="Q36" s="16">
        <f t="shared" si="2"/>
        <v>159.5959595959596</v>
      </c>
      <c r="R36" s="16">
        <f t="shared" si="3"/>
        <v>48.78048780487805</v>
      </c>
      <c r="S36" s="17">
        <f t="shared" si="4"/>
        <v>1.6609808102345416</v>
      </c>
      <c r="T36" s="16">
        <f t="shared" si="5"/>
        <v>0</v>
      </c>
      <c r="V36" s="3">
        <f>B36-'SODB 2001'!B36</f>
        <v>-358</v>
      </c>
      <c r="W36" s="3">
        <f>K36-'SODB 2001'!J36</f>
        <v>36</v>
      </c>
      <c r="X36" s="3">
        <f>M36-'SODB 2001'!M36</f>
        <v>1</v>
      </c>
    </row>
    <row r="37" spans="1:24" ht="15">
      <c r="A37" s="25" t="s">
        <v>39</v>
      </c>
      <c r="B37" s="48">
        <v>884</v>
      </c>
      <c r="C37" s="15">
        <v>507</v>
      </c>
      <c r="D37" s="15">
        <v>80</v>
      </c>
      <c r="E37" s="15">
        <v>186</v>
      </c>
      <c r="F37" s="15">
        <v>470</v>
      </c>
      <c r="G37" s="15">
        <v>404</v>
      </c>
      <c r="H37" s="15">
        <v>7</v>
      </c>
      <c r="I37" s="15">
        <v>74</v>
      </c>
      <c r="J37" s="15">
        <v>361</v>
      </c>
      <c r="K37" s="15">
        <v>488</v>
      </c>
      <c r="L37" s="15">
        <v>90</v>
      </c>
      <c r="M37" s="49">
        <v>110</v>
      </c>
      <c r="N37" s="41">
        <f>B37/'SODB 2001'!B37*100</f>
        <v>85.9086491739553</v>
      </c>
      <c r="O37" s="16">
        <f t="shared" si="0"/>
        <v>57.35294117647059</v>
      </c>
      <c r="P37" s="16">
        <f t="shared" si="1"/>
        <v>43.01075268817204</v>
      </c>
      <c r="Q37" s="16">
        <f t="shared" si="2"/>
        <v>232.50000000000003</v>
      </c>
      <c r="R37" s="16">
        <f t="shared" si="3"/>
        <v>53.16742081447964</v>
      </c>
      <c r="S37" s="17">
        <f t="shared" si="4"/>
        <v>1.8114754098360655</v>
      </c>
      <c r="T37" s="16">
        <f t="shared" si="5"/>
        <v>18.442622950819672</v>
      </c>
      <c r="V37" s="3">
        <f>B37-'SODB 2001'!B37</f>
        <v>-145</v>
      </c>
      <c r="W37" s="3">
        <f>K37-'SODB 2001'!J37</f>
        <v>22</v>
      </c>
      <c r="X37" s="3">
        <f>M37-'SODB 2001'!M37</f>
        <v>19</v>
      </c>
    </row>
    <row r="38" spans="1:24" ht="15">
      <c r="A38" s="25" t="s">
        <v>40</v>
      </c>
      <c r="B38" s="48">
        <v>0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49">
        <v>0</v>
      </c>
      <c r="N38" s="41">
        <v>0</v>
      </c>
      <c r="O38" s="16">
        <v>0</v>
      </c>
      <c r="P38" s="16">
        <v>0</v>
      </c>
      <c r="Q38" s="16">
        <v>0</v>
      </c>
      <c r="R38" s="16">
        <v>0</v>
      </c>
      <c r="S38" s="17">
        <v>0</v>
      </c>
      <c r="T38" s="16">
        <v>0</v>
      </c>
      <c r="V38" s="3">
        <f>B38-'SODB 2001'!B38</f>
        <v>0</v>
      </c>
      <c r="W38" s="3">
        <f>K38-'SODB 2001'!J38</f>
        <v>0</v>
      </c>
      <c r="X38" s="3">
        <f>M38-'SODB 2001'!M38</f>
        <v>0</v>
      </c>
    </row>
    <row r="39" spans="1:24" ht="15">
      <c r="A39" s="26" t="s">
        <v>74</v>
      </c>
      <c r="B39" s="48">
        <v>0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49">
        <v>0</v>
      </c>
      <c r="N39" s="41">
        <v>0</v>
      </c>
      <c r="O39" s="16">
        <v>0</v>
      </c>
      <c r="P39" s="16">
        <v>0</v>
      </c>
      <c r="Q39" s="16">
        <v>0</v>
      </c>
      <c r="R39" s="16">
        <v>0</v>
      </c>
      <c r="S39" s="17">
        <v>0</v>
      </c>
      <c r="T39" s="16">
        <v>0</v>
      </c>
      <c r="V39" s="3">
        <f>B39-'SODB 2001'!B39</f>
        <v>0</v>
      </c>
      <c r="W39" s="3">
        <f>K39-'SODB 2001'!J39</f>
        <v>0</v>
      </c>
      <c r="X39" s="3">
        <f>M39-'SODB 2001'!M39</f>
        <v>0</v>
      </c>
    </row>
    <row r="40" spans="1:24" ht="15">
      <c r="A40" s="25" t="s">
        <v>41</v>
      </c>
      <c r="B40" s="48">
        <v>1365</v>
      </c>
      <c r="C40" s="15">
        <v>755</v>
      </c>
      <c r="D40" s="15">
        <v>167</v>
      </c>
      <c r="E40" s="15">
        <v>125</v>
      </c>
      <c r="F40" s="15">
        <v>750</v>
      </c>
      <c r="G40" s="15">
        <v>648</v>
      </c>
      <c r="H40" s="15">
        <v>23</v>
      </c>
      <c r="I40" s="15">
        <v>152</v>
      </c>
      <c r="J40" s="15">
        <v>512</v>
      </c>
      <c r="K40" s="15">
        <v>645</v>
      </c>
      <c r="L40" s="15">
        <v>2</v>
      </c>
      <c r="M40" s="49">
        <v>52</v>
      </c>
      <c r="N40" s="41">
        <f>B40/'SODB 2001'!B40*100</f>
        <v>77.9554540262707</v>
      </c>
      <c r="O40" s="16">
        <f t="shared" si="0"/>
        <v>55.311355311355314</v>
      </c>
      <c r="P40" s="16">
        <f t="shared" si="1"/>
        <v>133.6</v>
      </c>
      <c r="Q40" s="16">
        <f t="shared" si="2"/>
        <v>74.8502994011976</v>
      </c>
      <c r="R40" s="16">
        <f t="shared" si="3"/>
        <v>54.94505494505495</v>
      </c>
      <c r="S40" s="17">
        <f t="shared" si="4"/>
        <v>2.116279069767442</v>
      </c>
      <c r="T40" s="16">
        <f t="shared" si="5"/>
        <v>0.31007751937984496</v>
      </c>
      <c r="V40" s="3">
        <f>B40-'SODB 2001'!B40</f>
        <v>-386</v>
      </c>
      <c r="W40" s="3">
        <f>K40-'SODB 2001'!J40</f>
        <v>20</v>
      </c>
      <c r="X40" s="3">
        <f>M40-'SODB 2001'!M40</f>
        <v>7</v>
      </c>
    </row>
    <row r="41" spans="1:24" ht="15">
      <c r="A41" s="25" t="s">
        <v>42</v>
      </c>
      <c r="B41" s="48">
        <v>353</v>
      </c>
      <c r="C41" s="15">
        <v>202</v>
      </c>
      <c r="D41" s="15">
        <v>62</v>
      </c>
      <c r="E41" s="15">
        <v>30</v>
      </c>
      <c r="F41" s="15">
        <v>195</v>
      </c>
      <c r="G41" s="15">
        <v>155</v>
      </c>
      <c r="H41" s="15">
        <v>8</v>
      </c>
      <c r="I41" s="15">
        <v>40</v>
      </c>
      <c r="J41" s="15">
        <v>132</v>
      </c>
      <c r="K41" s="15">
        <v>176</v>
      </c>
      <c r="L41" s="15">
        <v>1</v>
      </c>
      <c r="M41" s="49">
        <v>9</v>
      </c>
      <c r="N41" s="41">
        <f>B41/'SODB 2001'!B41*100</f>
        <v>107.95107033639144</v>
      </c>
      <c r="O41" s="16">
        <f t="shared" si="0"/>
        <v>57.22379603399433</v>
      </c>
      <c r="P41" s="16">
        <f t="shared" si="1"/>
        <v>206.66666666666669</v>
      </c>
      <c r="Q41" s="16">
        <f t="shared" si="2"/>
        <v>48.38709677419355</v>
      </c>
      <c r="R41" s="16">
        <f t="shared" si="3"/>
        <v>55.240793201133144</v>
      </c>
      <c r="S41" s="17">
        <f t="shared" si="4"/>
        <v>2.0056818181818183</v>
      </c>
      <c r="T41" s="16">
        <f t="shared" si="5"/>
        <v>0.5681818181818182</v>
      </c>
      <c r="V41" s="3">
        <f>B41-'SODB 2001'!B41</f>
        <v>26</v>
      </c>
      <c r="W41" s="3">
        <f>K41-'SODB 2001'!J41</f>
        <v>6</v>
      </c>
      <c r="X41" s="3">
        <f>M41-'SODB 2001'!M41</f>
        <v>4</v>
      </c>
    </row>
    <row r="42" spans="1:24" ht="15">
      <c r="A42" s="25" t="s">
        <v>43</v>
      </c>
      <c r="B42" s="48">
        <v>900</v>
      </c>
      <c r="C42" s="15">
        <v>499</v>
      </c>
      <c r="D42" s="15">
        <v>111</v>
      </c>
      <c r="E42" s="15">
        <v>160</v>
      </c>
      <c r="F42" s="15">
        <v>466</v>
      </c>
      <c r="G42" s="15">
        <v>412</v>
      </c>
      <c r="H42" s="15">
        <v>11</v>
      </c>
      <c r="I42" s="15">
        <v>94</v>
      </c>
      <c r="J42" s="15">
        <v>348</v>
      </c>
      <c r="K42" s="15">
        <v>411</v>
      </c>
      <c r="L42" s="15">
        <v>93</v>
      </c>
      <c r="M42" s="49">
        <v>119</v>
      </c>
      <c r="N42" s="41">
        <f>B42/'SODB 2001'!B42*100</f>
        <v>86.45533141210375</v>
      </c>
      <c r="O42" s="16">
        <f t="shared" si="0"/>
        <v>55.44444444444444</v>
      </c>
      <c r="P42" s="16">
        <f t="shared" si="1"/>
        <v>69.375</v>
      </c>
      <c r="Q42" s="16">
        <f t="shared" si="2"/>
        <v>144.14414414414415</v>
      </c>
      <c r="R42" s="16">
        <f t="shared" si="3"/>
        <v>51.77777777777778</v>
      </c>
      <c r="S42" s="17">
        <f t="shared" si="4"/>
        <v>2.18978102189781</v>
      </c>
      <c r="T42" s="16">
        <f t="shared" si="5"/>
        <v>22.62773722627737</v>
      </c>
      <c r="V42" s="3">
        <f>B42-'SODB 2001'!B42</f>
        <v>-141</v>
      </c>
      <c r="W42" s="3">
        <f>K42-'SODB 2001'!J42</f>
        <v>7</v>
      </c>
      <c r="X42" s="3">
        <f>M42-'SODB 2001'!M42</f>
        <v>4</v>
      </c>
    </row>
    <row r="43" spans="1:24" ht="15">
      <c r="A43" s="25" t="s">
        <v>44</v>
      </c>
      <c r="B43" s="48">
        <v>247</v>
      </c>
      <c r="C43" s="15">
        <v>143</v>
      </c>
      <c r="D43" s="15">
        <v>15</v>
      </c>
      <c r="E43" s="15">
        <v>32</v>
      </c>
      <c r="F43" s="15">
        <v>148</v>
      </c>
      <c r="G43" s="15">
        <v>132</v>
      </c>
      <c r="H43" s="15">
        <v>4</v>
      </c>
      <c r="I43" s="15">
        <v>49</v>
      </c>
      <c r="J43" s="15">
        <v>89</v>
      </c>
      <c r="K43" s="15">
        <v>133</v>
      </c>
      <c r="L43" s="15">
        <v>7</v>
      </c>
      <c r="M43" s="49">
        <v>14</v>
      </c>
      <c r="N43" s="41">
        <f>B43/'SODB 2001'!B43*100</f>
        <v>70.77363896848138</v>
      </c>
      <c r="O43" s="16">
        <f t="shared" si="0"/>
        <v>57.89473684210527</v>
      </c>
      <c r="P43" s="16">
        <f t="shared" si="1"/>
        <v>46.875</v>
      </c>
      <c r="Q43" s="16">
        <f t="shared" si="2"/>
        <v>213.33333333333334</v>
      </c>
      <c r="R43" s="16">
        <f t="shared" si="3"/>
        <v>59.91902834008097</v>
      </c>
      <c r="S43" s="17">
        <f t="shared" si="4"/>
        <v>1.8571428571428572</v>
      </c>
      <c r="T43" s="16">
        <f t="shared" si="5"/>
        <v>5.263157894736842</v>
      </c>
      <c r="V43" s="3">
        <f>B43-'SODB 2001'!B43</f>
        <v>-102</v>
      </c>
      <c r="W43" s="3">
        <f>K43-'SODB 2001'!J43</f>
        <v>0</v>
      </c>
      <c r="X43" s="3">
        <f>M43-'SODB 2001'!M43</f>
        <v>3</v>
      </c>
    </row>
    <row r="44" spans="1:24" ht="15">
      <c r="A44" s="25" t="s">
        <v>45</v>
      </c>
      <c r="B44" s="48">
        <v>10</v>
      </c>
      <c r="C44" s="15">
        <v>5</v>
      </c>
      <c r="D44" s="15">
        <v>0</v>
      </c>
      <c r="E44" s="15">
        <v>3</v>
      </c>
      <c r="F44" s="15">
        <v>5</v>
      </c>
      <c r="G44" s="15">
        <v>5</v>
      </c>
      <c r="H44" s="15">
        <v>1</v>
      </c>
      <c r="I44" s="15">
        <v>2</v>
      </c>
      <c r="J44" s="15">
        <v>2</v>
      </c>
      <c r="K44" s="15">
        <v>5</v>
      </c>
      <c r="L44" s="15">
        <v>1</v>
      </c>
      <c r="M44" s="49">
        <v>3</v>
      </c>
      <c r="N44" s="41">
        <f>B44/'SODB 2001'!B44*100</f>
        <v>55.55555555555556</v>
      </c>
      <c r="O44" s="16">
        <f t="shared" si="0"/>
        <v>50</v>
      </c>
      <c r="P44" s="16">
        <f t="shared" si="1"/>
        <v>0</v>
      </c>
      <c r="Q44" s="16">
        <v>0</v>
      </c>
      <c r="R44" s="16">
        <f t="shared" si="3"/>
        <v>50</v>
      </c>
      <c r="S44" s="17">
        <f t="shared" si="4"/>
        <v>2</v>
      </c>
      <c r="T44" s="16">
        <f t="shared" si="5"/>
        <v>20</v>
      </c>
      <c r="V44" s="3">
        <f>B44-'SODB 2001'!B44</f>
        <v>-8</v>
      </c>
      <c r="W44" s="3">
        <f>K44-'SODB 2001'!J44</f>
        <v>0</v>
      </c>
      <c r="X44" s="3">
        <f>M44-'SODB 2001'!M44</f>
        <v>0</v>
      </c>
    </row>
    <row r="45" spans="1:24" ht="15">
      <c r="A45" s="25" t="s">
        <v>46</v>
      </c>
      <c r="B45" s="48">
        <v>1340</v>
      </c>
      <c r="C45" s="15">
        <v>780</v>
      </c>
      <c r="D45" s="15">
        <v>165</v>
      </c>
      <c r="E45" s="15">
        <v>254</v>
      </c>
      <c r="F45" s="15">
        <v>666</v>
      </c>
      <c r="G45" s="15">
        <v>603</v>
      </c>
      <c r="H45" s="15">
        <v>16</v>
      </c>
      <c r="I45" s="15">
        <v>103</v>
      </c>
      <c r="J45" s="15">
        <v>530</v>
      </c>
      <c r="K45" s="15">
        <v>704</v>
      </c>
      <c r="L45" s="15">
        <v>0</v>
      </c>
      <c r="M45" s="49">
        <v>23</v>
      </c>
      <c r="N45" s="41">
        <f>B45/'SODB 2001'!B45*100</f>
        <v>85.95253367543297</v>
      </c>
      <c r="O45" s="16">
        <f t="shared" si="0"/>
        <v>58.2089552238806</v>
      </c>
      <c r="P45" s="16">
        <f t="shared" si="1"/>
        <v>64.96062992125984</v>
      </c>
      <c r="Q45" s="16">
        <f t="shared" si="2"/>
        <v>153.93939393939394</v>
      </c>
      <c r="R45" s="16">
        <f t="shared" si="3"/>
        <v>49.701492537313435</v>
      </c>
      <c r="S45" s="17">
        <f t="shared" si="4"/>
        <v>1.9034090909090908</v>
      </c>
      <c r="T45" s="16">
        <f t="shared" si="5"/>
        <v>0</v>
      </c>
      <c r="V45" s="3">
        <f>B45-'SODB 2001'!B45</f>
        <v>-219</v>
      </c>
      <c r="W45" s="3">
        <f>K45-'SODB 2001'!J45</f>
        <v>18</v>
      </c>
      <c r="X45" s="3">
        <f>M45-'SODB 2001'!M45</f>
        <v>1</v>
      </c>
    </row>
    <row r="46" spans="1:24" ht="15">
      <c r="A46" s="25" t="s">
        <v>47</v>
      </c>
      <c r="B46" s="48">
        <v>34</v>
      </c>
      <c r="C46" s="15">
        <v>18</v>
      </c>
      <c r="D46" s="15">
        <v>2</v>
      </c>
      <c r="E46" s="15">
        <v>7</v>
      </c>
      <c r="F46" s="15">
        <v>19</v>
      </c>
      <c r="G46" s="15">
        <v>18</v>
      </c>
      <c r="H46" s="15">
        <v>1</v>
      </c>
      <c r="I46" s="15">
        <v>3</v>
      </c>
      <c r="J46" s="15">
        <v>13</v>
      </c>
      <c r="K46" s="15">
        <v>16</v>
      </c>
      <c r="L46" s="15">
        <v>0</v>
      </c>
      <c r="M46" s="49">
        <v>2</v>
      </c>
      <c r="N46" s="41">
        <f>B46/'SODB 2001'!B46*100</f>
        <v>82.92682926829268</v>
      </c>
      <c r="O46" s="16">
        <f t="shared" si="0"/>
        <v>52.94117647058824</v>
      </c>
      <c r="P46" s="16">
        <f t="shared" si="1"/>
        <v>28.57142857142857</v>
      </c>
      <c r="Q46" s="16">
        <f t="shared" si="2"/>
        <v>350</v>
      </c>
      <c r="R46" s="16">
        <f t="shared" si="3"/>
        <v>55.88235294117647</v>
      </c>
      <c r="S46" s="17">
        <f t="shared" si="4"/>
        <v>2.125</v>
      </c>
      <c r="T46" s="16">
        <f t="shared" si="5"/>
        <v>0</v>
      </c>
      <c r="V46" s="3">
        <f>B46-'SODB 2001'!B46</f>
        <v>-7</v>
      </c>
      <c r="W46" s="3">
        <f>K46-'SODB 2001'!J46</f>
        <v>-2</v>
      </c>
      <c r="X46" s="3">
        <f>M46-'SODB 2001'!M46</f>
        <v>0</v>
      </c>
    </row>
    <row r="47" spans="1:24" ht="15">
      <c r="A47" s="25" t="s">
        <v>48</v>
      </c>
      <c r="B47" s="48">
        <v>889</v>
      </c>
      <c r="C47" s="15">
        <v>469</v>
      </c>
      <c r="D47" s="15">
        <v>101</v>
      </c>
      <c r="E47" s="15">
        <v>108</v>
      </c>
      <c r="F47" s="15">
        <v>478</v>
      </c>
      <c r="G47" s="15">
        <v>408</v>
      </c>
      <c r="H47" s="15">
        <v>18</v>
      </c>
      <c r="I47" s="15">
        <v>101</v>
      </c>
      <c r="J47" s="15">
        <v>330</v>
      </c>
      <c r="K47" s="15">
        <v>350</v>
      </c>
      <c r="L47" s="15">
        <v>18</v>
      </c>
      <c r="M47" s="49">
        <v>76</v>
      </c>
      <c r="N47" s="41">
        <f>B47/'SODB 2001'!B47*100</f>
        <v>92.41164241164242</v>
      </c>
      <c r="O47" s="16">
        <f t="shared" si="0"/>
        <v>52.75590551181102</v>
      </c>
      <c r="P47" s="16">
        <f t="shared" si="1"/>
        <v>93.51851851851852</v>
      </c>
      <c r="Q47" s="16">
        <f t="shared" si="2"/>
        <v>106.93069306930694</v>
      </c>
      <c r="R47" s="16">
        <f t="shared" si="3"/>
        <v>53.768278965129355</v>
      </c>
      <c r="S47" s="17">
        <f t="shared" si="4"/>
        <v>2.54</v>
      </c>
      <c r="T47" s="16">
        <f t="shared" si="5"/>
        <v>5.142857142857142</v>
      </c>
      <c r="V47" s="3">
        <f>B47-'SODB 2001'!B47</f>
        <v>-73</v>
      </c>
      <c r="W47" s="3">
        <f>K47-'SODB 2001'!J47</f>
        <v>42</v>
      </c>
      <c r="X47" s="3">
        <f>M47-'SODB 2001'!M47</f>
        <v>-4</v>
      </c>
    </row>
    <row r="48" spans="1:24" ht="15">
      <c r="A48" s="25" t="s">
        <v>49</v>
      </c>
      <c r="B48" s="48">
        <v>73</v>
      </c>
      <c r="C48" s="15">
        <v>36</v>
      </c>
      <c r="D48" s="15">
        <v>7</v>
      </c>
      <c r="E48" s="15">
        <v>16</v>
      </c>
      <c r="F48" s="15">
        <v>46</v>
      </c>
      <c r="G48" s="15">
        <v>40</v>
      </c>
      <c r="H48" s="15">
        <v>1</v>
      </c>
      <c r="I48" s="15">
        <v>9</v>
      </c>
      <c r="J48" s="15">
        <v>35</v>
      </c>
      <c r="K48" s="15">
        <v>56</v>
      </c>
      <c r="L48" s="15">
        <v>0</v>
      </c>
      <c r="M48" s="49">
        <v>3</v>
      </c>
      <c r="N48" s="41">
        <f>B48/'SODB 2001'!B48*100</f>
        <v>187.17948717948718</v>
      </c>
      <c r="O48" s="16">
        <f t="shared" si="0"/>
        <v>49.31506849315068</v>
      </c>
      <c r="P48" s="16">
        <f t="shared" si="1"/>
        <v>43.75</v>
      </c>
      <c r="Q48" s="16">
        <f t="shared" si="2"/>
        <v>228.57142857142856</v>
      </c>
      <c r="R48" s="16">
        <f t="shared" si="3"/>
        <v>63.013698630136986</v>
      </c>
      <c r="S48" s="17">
        <f t="shared" si="4"/>
        <v>1.3035714285714286</v>
      </c>
      <c r="T48" s="16">
        <f t="shared" si="5"/>
        <v>0</v>
      </c>
      <c r="V48" s="3">
        <f>B48-'SODB 2001'!B48</f>
        <v>34</v>
      </c>
      <c r="W48" s="3">
        <f>K48-'SODB 2001'!J48</f>
        <v>40</v>
      </c>
      <c r="X48" s="3">
        <f>M48-'SODB 2001'!M48</f>
        <v>-2</v>
      </c>
    </row>
    <row r="49" spans="1:24" ht="15">
      <c r="A49" s="25" t="s">
        <v>50</v>
      </c>
      <c r="B49" s="48">
        <v>0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49">
        <v>0</v>
      </c>
      <c r="N49" s="41">
        <v>0</v>
      </c>
      <c r="O49" s="16">
        <v>0</v>
      </c>
      <c r="P49" s="16">
        <v>0</v>
      </c>
      <c r="Q49" s="16">
        <v>0</v>
      </c>
      <c r="R49" s="16">
        <v>0</v>
      </c>
      <c r="S49" s="17">
        <v>0</v>
      </c>
      <c r="T49" s="16">
        <v>0</v>
      </c>
      <c r="V49" s="3">
        <f>B49-'SODB 2001'!B49</f>
        <v>0</v>
      </c>
      <c r="W49" s="3">
        <f>K49-'SODB 2001'!J49</f>
        <v>0</v>
      </c>
      <c r="X49" s="3">
        <f>M49-'SODB 2001'!M49</f>
        <v>0</v>
      </c>
    </row>
    <row r="50" spans="1:24" ht="15">
      <c r="A50" s="25" t="s">
        <v>51</v>
      </c>
      <c r="B50" s="48">
        <v>3</v>
      </c>
      <c r="C50" s="15">
        <v>1</v>
      </c>
      <c r="D50" s="15">
        <v>0</v>
      </c>
      <c r="E50" s="15">
        <v>0</v>
      </c>
      <c r="F50" s="15">
        <v>2</v>
      </c>
      <c r="G50" s="15">
        <v>2</v>
      </c>
      <c r="H50" s="15">
        <v>0</v>
      </c>
      <c r="I50" s="15">
        <v>0</v>
      </c>
      <c r="J50" s="15">
        <v>2</v>
      </c>
      <c r="K50" s="15">
        <v>2</v>
      </c>
      <c r="L50" s="15">
        <v>2</v>
      </c>
      <c r="M50" s="49">
        <v>1</v>
      </c>
      <c r="N50" s="41">
        <f>B50/'SODB 2001'!B50*100</f>
        <v>27.27272727272727</v>
      </c>
      <c r="O50" s="16">
        <f t="shared" si="0"/>
        <v>33.33333333333333</v>
      </c>
      <c r="P50" s="16">
        <v>0</v>
      </c>
      <c r="Q50" s="16">
        <v>0</v>
      </c>
      <c r="R50" s="16">
        <f t="shared" si="3"/>
        <v>66.66666666666666</v>
      </c>
      <c r="S50" s="17">
        <f t="shared" si="4"/>
        <v>1.5</v>
      </c>
      <c r="T50" s="16">
        <f t="shared" si="5"/>
        <v>100</v>
      </c>
      <c r="V50" s="3">
        <f>B50-'SODB 2001'!B50</f>
        <v>-8</v>
      </c>
      <c r="W50" s="3">
        <f>K50-'SODB 2001'!J50</f>
        <v>-2</v>
      </c>
      <c r="X50" s="3">
        <f>M50-'SODB 2001'!M50</f>
        <v>0</v>
      </c>
    </row>
    <row r="51" spans="1:24" ht="15">
      <c r="A51" s="25" t="s">
        <v>52</v>
      </c>
      <c r="B51" s="48">
        <v>3741</v>
      </c>
      <c r="C51" s="15">
        <v>2023</v>
      </c>
      <c r="D51" s="15">
        <v>513</v>
      </c>
      <c r="E51" s="15">
        <v>876</v>
      </c>
      <c r="F51" s="15">
        <v>1752</v>
      </c>
      <c r="G51" s="15">
        <v>1518</v>
      </c>
      <c r="H51" s="15">
        <v>48</v>
      </c>
      <c r="I51" s="15">
        <v>352</v>
      </c>
      <c r="J51" s="15">
        <v>1230</v>
      </c>
      <c r="K51" s="15">
        <v>2127</v>
      </c>
      <c r="L51" s="15">
        <v>16</v>
      </c>
      <c r="M51" s="49">
        <v>148</v>
      </c>
      <c r="N51" s="41">
        <f>B51/'SODB 2001'!B51*100</f>
        <v>84.69549467964683</v>
      </c>
      <c r="O51" s="16">
        <f t="shared" si="0"/>
        <v>54.076450147019514</v>
      </c>
      <c r="P51" s="16">
        <f>D51/E51*100</f>
        <v>58.56164383561644</v>
      </c>
      <c r="Q51" s="16">
        <f t="shared" si="2"/>
        <v>170.76023391812865</v>
      </c>
      <c r="R51" s="16">
        <f t="shared" si="3"/>
        <v>46.832397754611065</v>
      </c>
      <c r="S51" s="17">
        <f t="shared" si="4"/>
        <v>1.7588152327221438</v>
      </c>
      <c r="T51" s="16">
        <f t="shared" si="5"/>
        <v>0.7522331922896097</v>
      </c>
      <c r="V51" s="3">
        <f>B51-'SODB 2001'!B51</f>
        <v>-676</v>
      </c>
      <c r="W51" s="3">
        <f>K51-'SODB 2001'!J51</f>
        <v>-32</v>
      </c>
      <c r="X51" s="3">
        <f>M51-'SODB 2001'!M51</f>
        <v>7</v>
      </c>
    </row>
    <row r="53" spans="1:11" ht="15">
      <c r="A53" s="2" t="s">
        <v>59</v>
      </c>
      <c r="K53" s="55">
        <f>K51/K9*100</f>
        <v>11.450258397932817</v>
      </c>
    </row>
    <row r="55" spans="1:14" ht="15">
      <c r="A55" s="1" t="s">
        <v>31</v>
      </c>
      <c r="B55" s="1">
        <v>1063</v>
      </c>
      <c r="C55" s="3"/>
      <c r="D55" s="3"/>
      <c r="E55" s="3"/>
      <c r="F55" s="3"/>
      <c r="G55" s="3"/>
      <c r="H55" s="3"/>
      <c r="I55" s="3"/>
      <c r="J55" s="3"/>
      <c r="L55" s="3"/>
      <c r="M55" s="3"/>
      <c r="N55" s="3"/>
    </row>
    <row r="56" spans="1:14" ht="15">
      <c r="A56" s="1" t="s">
        <v>14</v>
      </c>
      <c r="B56" s="1">
        <v>482</v>
      </c>
      <c r="C56" s="3"/>
      <c r="D56" s="3"/>
      <c r="E56" s="3"/>
      <c r="F56" s="3"/>
      <c r="G56" s="3"/>
      <c r="H56" s="3"/>
      <c r="I56" s="3"/>
      <c r="J56" s="3"/>
      <c r="L56" s="3"/>
      <c r="M56" s="3"/>
      <c r="N56" s="3"/>
    </row>
    <row r="57" spans="1:2" ht="15">
      <c r="A57" s="1" t="s">
        <v>16</v>
      </c>
      <c r="B57" s="1">
        <v>338</v>
      </c>
    </row>
    <row r="58" spans="1:2" ht="15">
      <c r="A58" s="1" t="s">
        <v>19</v>
      </c>
      <c r="B58" s="1">
        <v>315</v>
      </c>
    </row>
    <row r="59" spans="1:2" ht="15">
      <c r="A59" s="1" t="s">
        <v>22</v>
      </c>
      <c r="B59" s="1">
        <v>241</v>
      </c>
    </row>
    <row r="60" spans="1:2" ht="15">
      <c r="A60" s="1" t="s">
        <v>25</v>
      </c>
      <c r="B60" s="1">
        <v>119</v>
      </c>
    </row>
    <row r="61" spans="1:2" ht="15">
      <c r="A61" s="1" t="s">
        <v>21</v>
      </c>
      <c r="B61" s="1">
        <v>73</v>
      </c>
    </row>
    <row r="62" spans="1:2" ht="15">
      <c r="A62" s="1" t="s">
        <v>24</v>
      </c>
      <c r="B62" s="1">
        <v>68</v>
      </c>
    </row>
    <row r="63" spans="1:2" ht="15">
      <c r="A63" s="1" t="s">
        <v>36</v>
      </c>
      <c r="B63" s="1">
        <v>58</v>
      </c>
    </row>
    <row r="64" spans="1:2" ht="15">
      <c r="A64" s="1" t="s">
        <v>49</v>
      </c>
      <c r="B64" s="1">
        <v>34</v>
      </c>
    </row>
    <row r="65" spans="1:2" ht="15">
      <c r="A65" s="1" t="s">
        <v>42</v>
      </c>
      <c r="B65" s="1">
        <v>26</v>
      </c>
    </row>
    <row r="66" spans="1:2" ht="15">
      <c r="A66" s="1" t="s">
        <v>27</v>
      </c>
      <c r="B66" s="1">
        <v>14</v>
      </c>
    </row>
    <row r="67" spans="1:2" ht="15">
      <c r="A67" s="1" t="s">
        <v>18</v>
      </c>
      <c r="B67" s="1">
        <v>0</v>
      </c>
    </row>
    <row r="68" spans="1:2" ht="15">
      <c r="A68" s="1" t="s">
        <v>40</v>
      </c>
      <c r="B68" s="1">
        <v>0</v>
      </c>
    </row>
    <row r="69" spans="1:2" ht="15">
      <c r="A69" s="1" t="s">
        <v>74</v>
      </c>
      <c r="B69" s="1">
        <v>0</v>
      </c>
    </row>
    <row r="70" spans="1:2" ht="15">
      <c r="A70" s="1" t="s">
        <v>50</v>
      </c>
      <c r="B70" s="1">
        <v>0</v>
      </c>
    </row>
    <row r="71" spans="1:2" ht="15">
      <c r="A71" s="1" t="s">
        <v>32</v>
      </c>
      <c r="B71" s="1">
        <v>-5</v>
      </c>
    </row>
    <row r="72" spans="1:2" ht="15">
      <c r="A72" s="1" t="s">
        <v>47</v>
      </c>
      <c r="B72" s="1">
        <v>-7</v>
      </c>
    </row>
    <row r="73" spans="1:2" ht="15">
      <c r="A73" s="1" t="s">
        <v>45</v>
      </c>
      <c r="B73" s="1">
        <v>-8</v>
      </c>
    </row>
    <row r="74" spans="1:2" ht="15">
      <c r="A74" s="1" t="s">
        <v>51</v>
      </c>
      <c r="B74" s="1">
        <v>-8</v>
      </c>
    </row>
    <row r="75" spans="1:2" ht="15">
      <c r="A75" s="1" t="s">
        <v>33</v>
      </c>
      <c r="B75" s="1">
        <v>-10</v>
      </c>
    </row>
    <row r="76" spans="1:2" ht="15">
      <c r="A76" s="1" t="s">
        <v>12</v>
      </c>
      <c r="B76" s="3">
        <v>-13</v>
      </c>
    </row>
    <row r="77" spans="1:2" ht="15">
      <c r="A77" s="1" t="s">
        <v>15</v>
      </c>
      <c r="B77" s="1">
        <v>-20</v>
      </c>
    </row>
    <row r="78" spans="1:2" ht="15">
      <c r="A78" s="1" t="s">
        <v>23</v>
      </c>
      <c r="B78" s="1">
        <v>-23</v>
      </c>
    </row>
    <row r="79" spans="1:2" ht="15">
      <c r="A79" s="1" t="s">
        <v>34</v>
      </c>
      <c r="B79" s="1">
        <v>-27</v>
      </c>
    </row>
    <row r="80" spans="1:2" ht="15">
      <c r="A80" s="1" t="s">
        <v>13</v>
      </c>
      <c r="B80" s="3">
        <v>-29</v>
      </c>
    </row>
    <row r="81" spans="1:2" ht="15">
      <c r="A81" s="1" t="s">
        <v>26</v>
      </c>
      <c r="B81" s="1">
        <v>-48</v>
      </c>
    </row>
    <row r="82" spans="1:2" ht="15">
      <c r="A82" s="1" t="s">
        <v>48</v>
      </c>
      <c r="B82" s="1">
        <v>-73</v>
      </c>
    </row>
    <row r="83" spans="1:2" ht="15">
      <c r="A83" s="1" t="s">
        <v>17</v>
      </c>
      <c r="B83" s="1">
        <v>-88</v>
      </c>
    </row>
    <row r="84" spans="1:2" ht="15">
      <c r="A84" s="1" t="s">
        <v>30</v>
      </c>
      <c r="B84" s="1">
        <v>-89</v>
      </c>
    </row>
    <row r="85" spans="1:2" ht="15">
      <c r="A85" s="1" t="s">
        <v>37</v>
      </c>
      <c r="B85" s="1">
        <v>-91</v>
      </c>
    </row>
    <row r="86" spans="1:2" ht="15">
      <c r="A86" s="1" t="s">
        <v>44</v>
      </c>
      <c r="B86" s="1">
        <v>-102</v>
      </c>
    </row>
    <row r="87" spans="1:2" ht="15">
      <c r="A87" s="1" t="s">
        <v>43</v>
      </c>
      <c r="B87" s="1">
        <v>-141</v>
      </c>
    </row>
    <row r="88" spans="1:2" ht="15">
      <c r="A88" s="1" t="s">
        <v>39</v>
      </c>
      <c r="B88" s="1">
        <v>-145</v>
      </c>
    </row>
    <row r="89" spans="1:2" ht="15">
      <c r="A89" s="1" t="s">
        <v>20</v>
      </c>
      <c r="B89" s="1">
        <v>-198</v>
      </c>
    </row>
    <row r="90" spans="1:2" ht="15">
      <c r="A90" s="1" t="s">
        <v>46</v>
      </c>
      <c r="B90" s="1">
        <v>-219</v>
      </c>
    </row>
    <row r="91" spans="1:2" ht="15">
      <c r="A91" s="1" t="s">
        <v>29</v>
      </c>
      <c r="B91" s="1">
        <v>-279</v>
      </c>
    </row>
    <row r="92" spans="1:2" ht="15">
      <c r="A92" s="1" t="s">
        <v>28</v>
      </c>
      <c r="B92" s="1">
        <v>-308</v>
      </c>
    </row>
    <row r="93" spans="1:2" ht="15">
      <c r="A93" s="1" t="s">
        <v>38</v>
      </c>
      <c r="B93" s="1">
        <v>-358</v>
      </c>
    </row>
    <row r="94" spans="1:2" ht="15">
      <c r="A94" s="1" t="s">
        <v>41</v>
      </c>
      <c r="B94" s="1">
        <v>-386</v>
      </c>
    </row>
    <row r="95" spans="1:2" ht="15">
      <c r="A95" s="1" t="s">
        <v>35</v>
      </c>
      <c r="B95" s="1">
        <v>-584</v>
      </c>
    </row>
    <row r="96" spans="1:2" ht="15">
      <c r="A96" s="1" t="s">
        <v>52</v>
      </c>
      <c r="B96" s="1">
        <v>-676</v>
      </c>
    </row>
    <row r="98" spans="2:3" ht="15">
      <c r="B98" s="50" t="s">
        <v>82</v>
      </c>
      <c r="C98" s="50" t="s">
        <v>83</v>
      </c>
    </row>
    <row r="99" spans="1:3" ht="15">
      <c r="A99" s="51" t="s">
        <v>17</v>
      </c>
      <c r="B99" s="53">
        <v>189</v>
      </c>
      <c r="C99" s="53">
        <v>127</v>
      </c>
    </row>
    <row r="100" spans="1:3" ht="15">
      <c r="A100" s="51" t="s">
        <v>14</v>
      </c>
      <c r="B100" s="53">
        <v>237</v>
      </c>
      <c r="C100" s="53">
        <v>103</v>
      </c>
    </row>
    <row r="101" spans="1:3" ht="15">
      <c r="A101" s="51" t="s">
        <v>19</v>
      </c>
      <c r="B101" s="53">
        <v>242</v>
      </c>
      <c r="C101" s="53">
        <v>52</v>
      </c>
    </row>
    <row r="102" spans="1:3" ht="15">
      <c r="A102" s="51" t="s">
        <v>37</v>
      </c>
      <c r="B102" s="53">
        <v>58</v>
      </c>
      <c r="C102" s="53">
        <v>43</v>
      </c>
    </row>
    <row r="103" spans="1:3" ht="15">
      <c r="A103" s="51" t="s">
        <v>20</v>
      </c>
      <c r="B103" s="53">
        <v>63</v>
      </c>
      <c r="C103" s="53">
        <v>40</v>
      </c>
    </row>
    <row r="104" spans="1:3" ht="15">
      <c r="A104" s="51" t="s">
        <v>36</v>
      </c>
      <c r="B104" s="53">
        <v>50</v>
      </c>
      <c r="C104" s="53">
        <v>33</v>
      </c>
    </row>
    <row r="105" spans="1:3" ht="15">
      <c r="A105" s="51" t="s">
        <v>24</v>
      </c>
      <c r="B105" s="53">
        <v>38</v>
      </c>
      <c r="C105" s="53">
        <v>30</v>
      </c>
    </row>
    <row r="106" spans="1:3" ht="15">
      <c r="A106" s="51" t="s">
        <v>16</v>
      </c>
      <c r="B106" s="53">
        <v>146</v>
      </c>
      <c r="C106" s="53">
        <v>23</v>
      </c>
    </row>
    <row r="107" spans="1:3" ht="15">
      <c r="A107" s="51" t="s">
        <v>25</v>
      </c>
      <c r="B107" s="53">
        <v>70</v>
      </c>
      <c r="C107" s="53">
        <v>19</v>
      </c>
    </row>
    <row r="108" spans="1:3" ht="15">
      <c r="A108" s="51" t="s">
        <v>39</v>
      </c>
      <c r="B108" s="53">
        <v>22</v>
      </c>
      <c r="C108" s="53">
        <v>19</v>
      </c>
    </row>
    <row r="109" spans="1:3" ht="15">
      <c r="A109" s="51" t="s">
        <v>31</v>
      </c>
      <c r="B109" s="53">
        <v>633</v>
      </c>
      <c r="C109" s="53">
        <v>10</v>
      </c>
    </row>
    <row r="110" spans="1:3" ht="15">
      <c r="A110" s="51" t="s">
        <v>41</v>
      </c>
      <c r="B110" s="53">
        <v>20</v>
      </c>
      <c r="C110" s="53">
        <v>7</v>
      </c>
    </row>
    <row r="111" spans="1:3" ht="15">
      <c r="A111" s="51" t="s">
        <v>52</v>
      </c>
      <c r="B111" s="53">
        <v>-32</v>
      </c>
      <c r="C111" s="53">
        <v>7</v>
      </c>
    </row>
    <row r="112" spans="1:3" ht="15">
      <c r="A112" s="51" t="s">
        <v>22</v>
      </c>
      <c r="B112" s="53">
        <v>148</v>
      </c>
      <c r="C112" s="53">
        <v>6</v>
      </c>
    </row>
    <row r="113" spans="1:3" ht="15">
      <c r="A113" s="51" t="s">
        <v>43</v>
      </c>
      <c r="B113" s="53">
        <v>7</v>
      </c>
      <c r="C113" s="53">
        <v>4</v>
      </c>
    </row>
    <row r="114" spans="1:3" ht="15">
      <c r="A114" s="51" t="s">
        <v>42</v>
      </c>
      <c r="B114" s="53">
        <v>6</v>
      </c>
      <c r="C114" s="53">
        <v>4</v>
      </c>
    </row>
    <row r="115" spans="1:3" ht="15">
      <c r="A115" s="51" t="s">
        <v>27</v>
      </c>
      <c r="B115" s="53">
        <v>17</v>
      </c>
      <c r="C115" s="53">
        <v>3</v>
      </c>
    </row>
    <row r="116" spans="1:3" ht="15">
      <c r="A116" s="51" t="s">
        <v>44</v>
      </c>
      <c r="B116" s="53">
        <v>0</v>
      </c>
      <c r="C116" s="53">
        <v>3</v>
      </c>
    </row>
    <row r="117" spans="1:3" ht="15">
      <c r="A117" s="51" t="s">
        <v>38</v>
      </c>
      <c r="B117" s="53">
        <v>36</v>
      </c>
      <c r="C117" s="53">
        <v>1</v>
      </c>
    </row>
    <row r="118" spans="1:3" ht="15">
      <c r="A118" s="51" t="s">
        <v>26</v>
      </c>
      <c r="B118" s="53">
        <v>23</v>
      </c>
      <c r="C118" s="53">
        <v>1</v>
      </c>
    </row>
    <row r="119" spans="1:3" ht="15">
      <c r="A119" s="51" t="s">
        <v>46</v>
      </c>
      <c r="B119" s="53">
        <v>18</v>
      </c>
      <c r="C119" s="53">
        <v>1</v>
      </c>
    </row>
    <row r="120" spans="1:3" ht="15">
      <c r="A120" s="51" t="s">
        <v>33</v>
      </c>
      <c r="B120" s="53">
        <v>-4</v>
      </c>
      <c r="C120" s="53">
        <v>1</v>
      </c>
    </row>
    <row r="121" spans="1:3" ht="15">
      <c r="A121" s="51" t="s">
        <v>29</v>
      </c>
      <c r="B121" s="53">
        <v>-48</v>
      </c>
      <c r="C121" s="53">
        <v>1</v>
      </c>
    </row>
    <row r="122" spans="1:3" ht="15">
      <c r="A122" s="51" t="s">
        <v>18</v>
      </c>
      <c r="B122" s="53">
        <v>0</v>
      </c>
      <c r="C122" s="53">
        <v>0</v>
      </c>
    </row>
    <row r="123" spans="1:3" ht="15">
      <c r="A123" s="51" t="s">
        <v>21</v>
      </c>
      <c r="B123" s="53">
        <v>0</v>
      </c>
      <c r="C123" s="53">
        <v>0</v>
      </c>
    </row>
    <row r="124" spans="1:3" ht="15">
      <c r="A124" s="51" t="s">
        <v>32</v>
      </c>
      <c r="B124" s="53">
        <v>0</v>
      </c>
      <c r="C124" s="53">
        <v>0</v>
      </c>
    </row>
    <row r="125" spans="1:3" ht="15">
      <c r="A125" s="51" t="s">
        <v>40</v>
      </c>
      <c r="B125" s="53">
        <v>0</v>
      </c>
      <c r="C125" s="53">
        <v>0</v>
      </c>
    </row>
    <row r="126" spans="1:3" ht="15">
      <c r="A126" s="52" t="s">
        <v>74</v>
      </c>
      <c r="B126" s="53">
        <v>0</v>
      </c>
      <c r="C126" s="53">
        <v>0</v>
      </c>
    </row>
    <row r="127" spans="1:3" ht="15">
      <c r="A127" s="51" t="s">
        <v>45</v>
      </c>
      <c r="B127" s="53">
        <v>0</v>
      </c>
      <c r="C127" s="53">
        <v>0</v>
      </c>
    </row>
    <row r="128" spans="1:3" ht="15">
      <c r="A128" s="51" t="s">
        <v>50</v>
      </c>
      <c r="B128" s="53">
        <v>0</v>
      </c>
      <c r="C128" s="53">
        <v>0</v>
      </c>
    </row>
    <row r="129" spans="1:3" ht="15">
      <c r="A129" s="51" t="s">
        <v>47</v>
      </c>
      <c r="B129" s="53">
        <v>-2</v>
      </c>
      <c r="C129" s="53">
        <v>0</v>
      </c>
    </row>
    <row r="130" spans="1:3" ht="15">
      <c r="A130" s="51" t="s">
        <v>51</v>
      </c>
      <c r="B130" s="53">
        <v>-2</v>
      </c>
      <c r="C130" s="53">
        <v>0</v>
      </c>
    </row>
    <row r="131" spans="1:3" ht="15">
      <c r="A131" s="51" t="s">
        <v>28</v>
      </c>
      <c r="B131" s="53">
        <v>-132</v>
      </c>
      <c r="C131" s="53">
        <v>0</v>
      </c>
    </row>
    <row r="132" spans="1:3" ht="15">
      <c r="A132" s="51" t="s">
        <v>49</v>
      </c>
      <c r="B132" s="53">
        <v>40</v>
      </c>
      <c r="C132" s="53">
        <v>-2</v>
      </c>
    </row>
    <row r="133" spans="1:3" ht="15">
      <c r="A133" s="51" t="s">
        <v>30</v>
      </c>
      <c r="B133" s="53">
        <v>24</v>
      </c>
      <c r="C133" s="53">
        <v>-2</v>
      </c>
    </row>
    <row r="134" spans="1:3" ht="15">
      <c r="A134" s="51" t="s">
        <v>34</v>
      </c>
      <c r="B134" s="53">
        <v>-10</v>
      </c>
      <c r="C134" s="53">
        <v>-2</v>
      </c>
    </row>
    <row r="135" spans="1:3" ht="15">
      <c r="A135" s="51" t="s">
        <v>48</v>
      </c>
      <c r="B135" s="53">
        <v>42</v>
      </c>
      <c r="C135" s="53">
        <v>-4</v>
      </c>
    </row>
    <row r="136" spans="1:3" ht="15">
      <c r="A136" s="51" t="s">
        <v>12</v>
      </c>
      <c r="B136" s="53">
        <v>-4</v>
      </c>
      <c r="C136" s="53">
        <v>-4</v>
      </c>
    </row>
    <row r="137" spans="1:3" ht="15">
      <c r="A137" s="51" t="s">
        <v>15</v>
      </c>
      <c r="B137" s="53">
        <v>-4</v>
      </c>
      <c r="C137" s="53">
        <v>-4</v>
      </c>
    </row>
    <row r="138" spans="1:3" ht="15">
      <c r="A138" s="51" t="s">
        <v>13</v>
      </c>
      <c r="B138" s="53">
        <v>-6</v>
      </c>
      <c r="C138" s="53">
        <v>-4</v>
      </c>
    </row>
    <row r="139" spans="1:3" ht="15">
      <c r="A139" s="51" t="s">
        <v>23</v>
      </c>
      <c r="B139" s="53">
        <v>-6</v>
      </c>
      <c r="C139" s="53">
        <v>-7</v>
      </c>
    </row>
    <row r="140" spans="1:3" ht="15">
      <c r="A140" s="51" t="s">
        <v>35</v>
      </c>
      <c r="B140" s="53">
        <v>22</v>
      </c>
      <c r="C140" s="53">
        <v>-9</v>
      </c>
    </row>
    <row r="142" spans="1:4" ht="15">
      <c r="A142" s="1" t="s">
        <v>12</v>
      </c>
      <c r="B142" s="1">
        <v>8</v>
      </c>
      <c r="C142" s="1">
        <v>6</v>
      </c>
      <c r="D142" s="54">
        <v>2.875</v>
      </c>
    </row>
    <row r="143" spans="1:4" ht="15">
      <c r="A143" s="1" t="s">
        <v>24</v>
      </c>
      <c r="B143" s="1">
        <v>218</v>
      </c>
      <c r="C143" s="1">
        <v>179</v>
      </c>
      <c r="D143" s="54">
        <v>2.6055045871559632</v>
      </c>
    </row>
    <row r="144" spans="1:4" ht="15">
      <c r="A144" s="1" t="s">
        <v>23</v>
      </c>
      <c r="B144" s="1">
        <v>84</v>
      </c>
      <c r="C144" s="1">
        <v>52</v>
      </c>
      <c r="D144" s="54">
        <v>2.5714285714285716</v>
      </c>
    </row>
    <row r="145" spans="1:4" ht="15">
      <c r="A145" s="1" t="s">
        <v>48</v>
      </c>
      <c r="B145" s="1">
        <v>350</v>
      </c>
      <c r="C145" s="1">
        <v>76</v>
      </c>
      <c r="D145" s="54">
        <v>2.54</v>
      </c>
    </row>
    <row r="146" spans="1:4" ht="15">
      <c r="A146" s="1" t="s">
        <v>15</v>
      </c>
      <c r="B146" s="1">
        <v>22</v>
      </c>
      <c r="C146" s="1">
        <v>22</v>
      </c>
      <c r="D146" s="54">
        <v>2.5</v>
      </c>
    </row>
    <row r="147" spans="1:4" ht="15">
      <c r="A147" s="1" t="s">
        <v>33</v>
      </c>
      <c r="B147" s="1">
        <v>16</v>
      </c>
      <c r="C147" s="1">
        <v>6</v>
      </c>
      <c r="D147" s="54">
        <v>2.5</v>
      </c>
    </row>
    <row r="148" spans="1:4" ht="15">
      <c r="A148" s="1" t="s">
        <v>36</v>
      </c>
      <c r="B148" s="1">
        <v>470</v>
      </c>
      <c r="C148" s="1">
        <v>326</v>
      </c>
      <c r="D148" s="54">
        <v>2.34468085106383</v>
      </c>
    </row>
    <row r="149" spans="1:4" ht="15">
      <c r="A149" s="1" t="s">
        <v>32</v>
      </c>
      <c r="B149" s="1">
        <v>3</v>
      </c>
      <c r="C149" s="1">
        <v>1</v>
      </c>
      <c r="D149" s="54">
        <v>2.3333333333333335</v>
      </c>
    </row>
    <row r="150" spans="1:4" ht="15">
      <c r="A150" s="1" t="s">
        <v>16</v>
      </c>
      <c r="B150" s="1">
        <v>166</v>
      </c>
      <c r="C150" s="1">
        <v>39</v>
      </c>
      <c r="D150" s="54">
        <v>2.3313253012048194</v>
      </c>
    </row>
    <row r="151" spans="1:4" ht="15">
      <c r="A151" s="1" t="s">
        <v>19</v>
      </c>
      <c r="B151" s="1">
        <v>876</v>
      </c>
      <c r="C151" s="1">
        <v>193</v>
      </c>
      <c r="D151" s="54">
        <v>2.324200913242009</v>
      </c>
    </row>
    <row r="152" spans="1:4" ht="15">
      <c r="A152" s="1" t="s">
        <v>27</v>
      </c>
      <c r="B152" s="1">
        <v>53</v>
      </c>
      <c r="C152" s="1">
        <v>30</v>
      </c>
      <c r="D152" s="54">
        <v>2.2641509433962264</v>
      </c>
    </row>
    <row r="153" spans="1:4" ht="15">
      <c r="A153" s="1" t="s">
        <v>20</v>
      </c>
      <c r="B153" s="1">
        <v>1279</v>
      </c>
      <c r="C153" s="1">
        <v>322</v>
      </c>
      <c r="D153" s="54">
        <v>2.1907740422204847</v>
      </c>
    </row>
    <row r="154" spans="1:4" ht="15">
      <c r="A154" s="1" t="s">
        <v>43</v>
      </c>
      <c r="B154" s="1">
        <v>411</v>
      </c>
      <c r="C154" s="1">
        <v>119</v>
      </c>
      <c r="D154" s="54">
        <v>2.18978102189781</v>
      </c>
    </row>
    <row r="155" spans="1:4" ht="15">
      <c r="A155" s="1" t="s">
        <v>21</v>
      </c>
      <c r="B155" s="1">
        <v>604</v>
      </c>
      <c r="C155" s="1">
        <v>114</v>
      </c>
      <c r="D155" s="54">
        <v>2.165562913907285</v>
      </c>
    </row>
    <row r="156" spans="1:4" ht="15">
      <c r="A156" s="1" t="s">
        <v>47</v>
      </c>
      <c r="B156" s="1">
        <v>16</v>
      </c>
      <c r="C156" s="1">
        <v>2</v>
      </c>
      <c r="D156" s="54">
        <v>2.125</v>
      </c>
    </row>
    <row r="157" spans="1:4" ht="15">
      <c r="A157" s="1" t="s">
        <v>14</v>
      </c>
      <c r="B157" s="1">
        <v>273</v>
      </c>
      <c r="C157" s="1">
        <v>125</v>
      </c>
      <c r="D157" s="54">
        <v>2.120879120879121</v>
      </c>
    </row>
    <row r="158" spans="1:4" ht="15">
      <c r="A158" s="1" t="s">
        <v>41</v>
      </c>
      <c r="B158" s="1">
        <v>645</v>
      </c>
      <c r="C158" s="1">
        <v>52</v>
      </c>
      <c r="D158" s="54">
        <v>2.116279069767442</v>
      </c>
    </row>
    <row r="159" spans="1:4" ht="15">
      <c r="A159" s="1" t="s">
        <v>37</v>
      </c>
      <c r="B159" s="1">
        <v>793</v>
      </c>
      <c r="C159" s="1">
        <v>241</v>
      </c>
      <c r="D159" s="54">
        <v>2.0163934426229506</v>
      </c>
    </row>
    <row r="160" spans="1:4" ht="15">
      <c r="A160" s="1" t="s">
        <v>42</v>
      </c>
      <c r="B160" s="1">
        <v>176</v>
      </c>
      <c r="C160" s="1">
        <v>9</v>
      </c>
      <c r="D160" s="54">
        <v>2.0056818181818183</v>
      </c>
    </row>
    <row r="161" spans="1:4" ht="15">
      <c r="A161" s="1" t="s">
        <v>45</v>
      </c>
      <c r="B161" s="1">
        <v>5</v>
      </c>
      <c r="C161" s="1">
        <v>3</v>
      </c>
      <c r="D161" s="54">
        <v>2</v>
      </c>
    </row>
    <row r="162" spans="1:4" ht="15">
      <c r="A162" s="1" t="s">
        <v>13</v>
      </c>
      <c r="B162" s="1">
        <v>3</v>
      </c>
      <c r="C162" s="1">
        <v>2</v>
      </c>
      <c r="D162" s="54">
        <v>2</v>
      </c>
    </row>
    <row r="163" spans="1:4" ht="15">
      <c r="A163" s="1" t="s">
        <v>29</v>
      </c>
      <c r="B163" s="1">
        <v>577</v>
      </c>
      <c r="C163" s="1">
        <v>47</v>
      </c>
      <c r="D163" s="54">
        <v>1.9826689774696706</v>
      </c>
    </row>
    <row r="164" spans="1:4" ht="15">
      <c r="A164" s="1" t="s">
        <v>46</v>
      </c>
      <c r="B164" s="1">
        <v>704</v>
      </c>
      <c r="C164" s="1">
        <v>23</v>
      </c>
      <c r="D164" s="54">
        <v>1.9034090909090908</v>
      </c>
    </row>
    <row r="165" spans="1:4" ht="15">
      <c r="A165" s="1" t="s">
        <v>30</v>
      </c>
      <c r="B165" s="1">
        <v>1625</v>
      </c>
      <c r="C165" s="1">
        <v>108</v>
      </c>
      <c r="D165" s="54">
        <v>1.889846153846154</v>
      </c>
    </row>
    <row r="166" spans="1:4" ht="15">
      <c r="A166" s="1" t="s">
        <v>44</v>
      </c>
      <c r="B166" s="1">
        <v>133</v>
      </c>
      <c r="C166" s="1">
        <v>14</v>
      </c>
      <c r="D166" s="54">
        <v>1.8571428571428572</v>
      </c>
    </row>
    <row r="167" spans="1:4" ht="15">
      <c r="A167" s="1" t="s">
        <v>26</v>
      </c>
      <c r="B167" s="1">
        <v>1061</v>
      </c>
      <c r="C167" s="1">
        <v>63</v>
      </c>
      <c r="D167" s="54">
        <v>1.8567389255419415</v>
      </c>
    </row>
    <row r="168" spans="1:4" ht="15">
      <c r="A168" s="1" t="s">
        <v>25</v>
      </c>
      <c r="B168" s="1">
        <v>84</v>
      </c>
      <c r="C168" s="1">
        <v>32</v>
      </c>
      <c r="D168" s="54">
        <v>1.8452380952380953</v>
      </c>
    </row>
    <row r="169" spans="1:4" ht="15">
      <c r="A169" s="1" t="s">
        <v>35</v>
      </c>
      <c r="B169" s="1">
        <v>2018</v>
      </c>
      <c r="C169" s="1">
        <v>148</v>
      </c>
      <c r="D169" s="54">
        <v>1.8448959365708621</v>
      </c>
    </row>
    <row r="170" spans="1:4" ht="15">
      <c r="A170" s="1" t="s">
        <v>17</v>
      </c>
      <c r="B170" s="1">
        <v>673</v>
      </c>
      <c r="C170" s="1">
        <v>526</v>
      </c>
      <c r="D170" s="54">
        <v>1.8365527488855868</v>
      </c>
    </row>
    <row r="171" spans="1:4" ht="15">
      <c r="A171" s="1" t="s">
        <v>22</v>
      </c>
      <c r="B171" s="1">
        <v>191</v>
      </c>
      <c r="C171" s="1">
        <v>24</v>
      </c>
      <c r="D171" s="54">
        <v>1.8272251308900525</v>
      </c>
    </row>
    <row r="172" spans="1:4" ht="15">
      <c r="A172" s="1" t="s">
        <v>39</v>
      </c>
      <c r="B172" s="1">
        <v>488</v>
      </c>
      <c r="C172" s="1">
        <v>110</v>
      </c>
      <c r="D172" s="54">
        <v>1.8114754098360655</v>
      </c>
    </row>
    <row r="173" spans="1:4" ht="15">
      <c r="A173" s="1" t="s">
        <v>52</v>
      </c>
      <c r="B173" s="1">
        <v>2127</v>
      </c>
      <c r="C173" s="1">
        <v>148</v>
      </c>
      <c r="D173" s="54">
        <v>1.7588152327221438</v>
      </c>
    </row>
    <row r="174" spans="1:4" ht="15">
      <c r="A174" s="1" t="s">
        <v>31</v>
      </c>
      <c r="B174" s="1">
        <v>893</v>
      </c>
      <c r="C174" s="1">
        <v>36</v>
      </c>
      <c r="D174" s="54">
        <v>1.717805151175812</v>
      </c>
    </row>
    <row r="175" spans="1:4" ht="15">
      <c r="A175" s="1" t="s">
        <v>38</v>
      </c>
      <c r="B175" s="1">
        <v>938</v>
      </c>
      <c r="C175" s="1">
        <v>28</v>
      </c>
      <c r="D175" s="54">
        <v>1.6609808102345416</v>
      </c>
    </row>
    <row r="176" spans="1:4" ht="15">
      <c r="A176" s="1" t="s">
        <v>28</v>
      </c>
      <c r="B176" s="1">
        <v>535</v>
      </c>
      <c r="C176" s="1">
        <v>29</v>
      </c>
      <c r="D176" s="54">
        <v>1.6579439252336448</v>
      </c>
    </row>
    <row r="177" spans="1:4" ht="15">
      <c r="A177" s="1" t="s">
        <v>51</v>
      </c>
      <c r="B177" s="1">
        <v>2</v>
      </c>
      <c r="C177" s="1">
        <v>1</v>
      </c>
      <c r="D177" s="54">
        <v>1.5</v>
      </c>
    </row>
    <row r="178" spans="1:4" ht="15">
      <c r="A178" s="1" t="s">
        <v>49</v>
      </c>
      <c r="B178" s="1">
        <v>56</v>
      </c>
      <c r="C178" s="1">
        <v>3</v>
      </c>
      <c r="D178" s="54">
        <v>1.3035714285714286</v>
      </c>
    </row>
    <row r="179" spans="1:4" ht="15">
      <c r="A179" s="1" t="s">
        <v>18</v>
      </c>
      <c r="B179" s="1">
        <v>0</v>
      </c>
      <c r="C179" s="1">
        <v>0</v>
      </c>
      <c r="D179" s="54">
        <v>0</v>
      </c>
    </row>
    <row r="180" spans="1:4" ht="15">
      <c r="A180" s="1" t="s">
        <v>34</v>
      </c>
      <c r="B180" s="1">
        <v>0</v>
      </c>
      <c r="C180" s="1">
        <v>0</v>
      </c>
      <c r="D180" s="54">
        <v>0</v>
      </c>
    </row>
    <row r="181" spans="1:4" ht="15">
      <c r="A181" s="1" t="s">
        <v>40</v>
      </c>
      <c r="B181" s="1">
        <v>0</v>
      </c>
      <c r="C181" s="1">
        <v>0</v>
      </c>
      <c r="D181" s="54">
        <v>0</v>
      </c>
    </row>
    <row r="182" spans="1:4" ht="15">
      <c r="A182" s="1" t="s">
        <v>74</v>
      </c>
      <c r="B182" s="1">
        <v>0</v>
      </c>
      <c r="C182" s="1">
        <v>0</v>
      </c>
      <c r="D182" s="54">
        <v>0</v>
      </c>
    </row>
    <row r="183" spans="1:4" ht="15">
      <c r="A183" s="1" t="s">
        <v>50</v>
      </c>
      <c r="B183" s="1">
        <v>0</v>
      </c>
      <c r="C183" s="1">
        <v>0</v>
      </c>
      <c r="D183" s="54">
        <v>0</v>
      </c>
    </row>
    <row r="185" spans="1:3" ht="15">
      <c r="A185" s="1" t="s">
        <v>52</v>
      </c>
      <c r="B185" s="1">
        <v>3741</v>
      </c>
      <c r="C185" s="55">
        <f>B185/B9*100</f>
        <v>10.301811973343614</v>
      </c>
    </row>
    <row r="186" spans="1:2" ht="15">
      <c r="A186" s="1" t="s">
        <v>35</v>
      </c>
      <c r="B186" s="1">
        <v>3723</v>
      </c>
    </row>
    <row r="187" spans="1:2" ht="15">
      <c r="A187" s="1" t="s">
        <v>30</v>
      </c>
      <c r="B187" s="1">
        <v>3071</v>
      </c>
    </row>
    <row r="188" spans="1:2" ht="15">
      <c r="A188" s="1" t="s">
        <v>20</v>
      </c>
      <c r="B188" s="1">
        <v>2802</v>
      </c>
    </row>
    <row r="189" spans="1:2" ht="15">
      <c r="A189" s="1" t="s">
        <v>19</v>
      </c>
      <c r="B189" s="1">
        <v>2036</v>
      </c>
    </row>
    <row r="190" spans="1:2" ht="15">
      <c r="A190" s="1" t="s">
        <v>26</v>
      </c>
      <c r="B190" s="1">
        <v>1970</v>
      </c>
    </row>
    <row r="191" spans="1:2" ht="15">
      <c r="A191" s="1" t="s">
        <v>37</v>
      </c>
      <c r="B191" s="1">
        <v>1599</v>
      </c>
    </row>
    <row r="192" spans="1:2" ht="15">
      <c r="A192" s="1" t="s">
        <v>38</v>
      </c>
      <c r="B192" s="1">
        <v>1558</v>
      </c>
    </row>
    <row r="193" spans="1:2" ht="15">
      <c r="A193" s="1" t="s">
        <v>31</v>
      </c>
      <c r="B193" s="1">
        <v>1534</v>
      </c>
    </row>
    <row r="194" spans="1:2" ht="15">
      <c r="A194" s="1" t="s">
        <v>41</v>
      </c>
      <c r="B194" s="1">
        <v>1365</v>
      </c>
    </row>
    <row r="195" spans="1:2" ht="15">
      <c r="A195" s="1" t="s">
        <v>46</v>
      </c>
      <c r="B195" s="1">
        <v>1340</v>
      </c>
    </row>
    <row r="196" spans="1:2" ht="15">
      <c r="A196" s="1" t="s">
        <v>21</v>
      </c>
      <c r="B196" s="1">
        <v>1308</v>
      </c>
    </row>
    <row r="197" spans="1:2" ht="15">
      <c r="A197" s="1" t="s">
        <v>17</v>
      </c>
      <c r="B197" s="1">
        <v>1236</v>
      </c>
    </row>
    <row r="198" spans="1:2" ht="15">
      <c r="A198" s="1" t="s">
        <v>29</v>
      </c>
      <c r="B198" s="1">
        <v>1144</v>
      </c>
    </row>
    <row r="199" spans="1:2" ht="15">
      <c r="A199" s="1" t="s">
        <v>36</v>
      </c>
      <c r="B199" s="1">
        <v>1102</v>
      </c>
    </row>
    <row r="200" spans="1:2" ht="15">
      <c r="A200" s="1" t="s">
        <v>43</v>
      </c>
      <c r="B200" s="1">
        <v>900</v>
      </c>
    </row>
    <row r="201" spans="1:2" ht="15">
      <c r="A201" s="1" t="s">
        <v>48</v>
      </c>
      <c r="B201" s="1">
        <v>889</v>
      </c>
    </row>
    <row r="202" spans="1:2" ht="15">
      <c r="A202" s="1" t="s">
        <v>28</v>
      </c>
      <c r="B202" s="1">
        <v>887</v>
      </c>
    </row>
    <row r="203" spans="1:2" ht="15">
      <c r="A203" s="1" t="s">
        <v>39</v>
      </c>
      <c r="B203" s="1">
        <v>884</v>
      </c>
    </row>
    <row r="204" spans="1:2" ht="15">
      <c r="A204" s="1" t="s">
        <v>14</v>
      </c>
      <c r="B204" s="1">
        <v>579</v>
      </c>
    </row>
    <row r="205" spans="1:2" ht="15">
      <c r="A205" s="1" t="s">
        <v>24</v>
      </c>
      <c r="B205" s="1">
        <v>568</v>
      </c>
    </row>
    <row r="206" spans="1:2" ht="15">
      <c r="A206" s="1" t="s">
        <v>16</v>
      </c>
      <c r="B206" s="1">
        <v>387</v>
      </c>
    </row>
    <row r="207" spans="1:2" ht="15">
      <c r="A207" s="1" t="s">
        <v>42</v>
      </c>
      <c r="B207" s="1">
        <v>353</v>
      </c>
    </row>
    <row r="208" spans="1:2" ht="15">
      <c r="A208" s="1" t="s">
        <v>22</v>
      </c>
      <c r="B208" s="1">
        <v>349</v>
      </c>
    </row>
    <row r="209" spans="1:2" ht="15">
      <c r="A209" s="1" t="s">
        <v>44</v>
      </c>
      <c r="B209" s="1">
        <v>247</v>
      </c>
    </row>
    <row r="210" spans="1:2" ht="15">
      <c r="A210" s="1" t="s">
        <v>23</v>
      </c>
      <c r="B210" s="1">
        <v>216</v>
      </c>
    </row>
    <row r="211" spans="1:2" ht="15">
      <c r="A211" s="1" t="s">
        <v>25</v>
      </c>
      <c r="B211" s="1">
        <v>155</v>
      </c>
    </row>
    <row r="212" spans="1:2" ht="15">
      <c r="A212" s="1" t="s">
        <v>27</v>
      </c>
      <c r="B212" s="1">
        <v>120</v>
      </c>
    </row>
    <row r="213" spans="1:2" ht="15">
      <c r="A213" s="1" t="s">
        <v>49</v>
      </c>
      <c r="B213" s="1">
        <v>73</v>
      </c>
    </row>
    <row r="214" spans="1:2" ht="15">
      <c r="A214" s="1" t="s">
        <v>15</v>
      </c>
      <c r="B214" s="1">
        <v>55</v>
      </c>
    </row>
    <row r="215" spans="1:2" ht="15">
      <c r="A215" s="1" t="s">
        <v>33</v>
      </c>
      <c r="B215" s="1">
        <v>40</v>
      </c>
    </row>
    <row r="216" spans="1:2" ht="15">
      <c r="A216" s="1" t="s">
        <v>47</v>
      </c>
      <c r="B216" s="1">
        <v>34</v>
      </c>
    </row>
    <row r="217" spans="1:2" ht="15">
      <c r="A217" s="1" t="s">
        <v>12</v>
      </c>
      <c r="B217" s="1">
        <v>23</v>
      </c>
    </row>
    <row r="218" spans="1:2" ht="15">
      <c r="A218" s="1" t="s">
        <v>45</v>
      </c>
      <c r="B218" s="1">
        <v>10</v>
      </c>
    </row>
    <row r="219" spans="1:2" ht="15">
      <c r="A219" s="1" t="s">
        <v>32</v>
      </c>
      <c r="B219" s="1">
        <v>7</v>
      </c>
    </row>
    <row r="220" spans="1:2" ht="15">
      <c r="A220" s="1" t="s">
        <v>13</v>
      </c>
      <c r="B220" s="1">
        <v>6</v>
      </c>
    </row>
    <row r="221" spans="1:2" ht="15">
      <c r="A221" s="1" t="s">
        <v>51</v>
      </c>
      <c r="B221" s="1">
        <v>3</v>
      </c>
    </row>
    <row r="222" spans="1:2" ht="15">
      <c r="A222" s="1" t="s">
        <v>18</v>
      </c>
      <c r="B222" s="1">
        <v>0</v>
      </c>
    </row>
    <row r="223" spans="1:2" ht="15">
      <c r="A223" s="1" t="s">
        <v>34</v>
      </c>
      <c r="B223" s="1">
        <v>0</v>
      </c>
    </row>
    <row r="224" spans="1:2" ht="15">
      <c r="A224" s="1" t="s">
        <v>40</v>
      </c>
      <c r="B224" s="1">
        <v>0</v>
      </c>
    </row>
    <row r="225" spans="1:2" ht="15">
      <c r="A225" s="1" t="s">
        <v>74</v>
      </c>
      <c r="B225" s="1">
        <v>0</v>
      </c>
    </row>
    <row r="226" spans="1:2" ht="15">
      <c r="A226" s="1" t="s">
        <v>50</v>
      </c>
      <c r="B226" s="1">
        <v>0</v>
      </c>
    </row>
  </sheetData>
  <sheetProtection/>
  <mergeCells count="23">
    <mergeCell ref="R2:R4"/>
    <mergeCell ref="S2:S4"/>
    <mergeCell ref="T2:T4"/>
    <mergeCell ref="N1:T1"/>
    <mergeCell ref="N2:N4"/>
    <mergeCell ref="F3:F4"/>
    <mergeCell ref="G3:G4"/>
    <mergeCell ref="H3:J3"/>
    <mergeCell ref="K3:K4"/>
    <mergeCell ref="L3:L4"/>
    <mergeCell ref="A1:A4"/>
    <mergeCell ref="B1:J1"/>
    <mergeCell ref="K1:M1"/>
    <mergeCell ref="B2:B4"/>
    <mergeCell ref="C2:C4"/>
    <mergeCell ref="D2:D4"/>
    <mergeCell ref="E2:E4"/>
    <mergeCell ref="F2:J2"/>
    <mergeCell ref="K2:L2"/>
    <mergeCell ref="M2:M4"/>
    <mergeCell ref="O2:O4"/>
    <mergeCell ref="P2:P4"/>
    <mergeCell ref="Q2:Q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Lachová tatiana, Mgr.</dc:creator>
  <cp:keywords/>
  <dc:description/>
  <cp:lastModifiedBy>Macák Ľubomír, Ing.</cp:lastModifiedBy>
  <dcterms:created xsi:type="dcterms:W3CDTF">2016-04-15T11:11:05Z</dcterms:created>
  <dcterms:modified xsi:type="dcterms:W3CDTF">2016-06-15T12:21:49Z</dcterms:modified>
  <cp:category/>
  <cp:version/>
  <cp:contentType/>
  <cp:contentStatus/>
</cp:coreProperties>
</file>